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_html\7386\"/>
    </mc:Choice>
  </mc:AlternateContent>
  <bookViews>
    <workbookView xWindow="14520" yWindow="90" windowWidth="13875" windowHeight="14040" activeTab="1"/>
  </bookViews>
  <sheets>
    <sheet name="Sheet7" sheetId="8" r:id="rId1"/>
    <sheet name="case1" sheetId="1" r:id="rId2"/>
    <sheet name="Sheet9" sheetId="10" r:id="rId3"/>
    <sheet name="Sheet8" sheetId="9" r:id="rId4"/>
  </sheets>
  <calcPr calcId="162913"/>
</workbook>
</file>

<file path=xl/calcChain.xml><?xml version="1.0" encoding="utf-8"?>
<calcChain xmlns="http://schemas.openxmlformats.org/spreadsheetml/2006/main">
  <c r="X168" i="1" l="1"/>
  <c r="X169" i="1"/>
  <c r="X170" i="1"/>
  <c r="X171" i="1"/>
  <c r="X172" i="1"/>
  <c r="X173" i="1"/>
  <c r="X174" i="1"/>
  <c r="X175" i="1"/>
  <c r="X176" i="1"/>
  <c r="X177" i="1"/>
  <c r="X178" i="1"/>
  <c r="X167" i="1"/>
  <c r="A176" i="9"/>
  <c r="A177" i="9" s="1"/>
  <c r="A178" i="9" s="1"/>
  <c r="A167" i="9"/>
  <c r="A168" i="9" s="1"/>
  <c r="A169" i="9" s="1"/>
  <c r="A170" i="9" s="1"/>
  <c r="A171" i="9" s="1"/>
  <c r="A172" i="9" s="1"/>
  <c r="A173" i="9" s="1"/>
  <c r="A174" i="9" s="1"/>
  <c r="A163" i="9"/>
  <c r="A164" i="9" s="1"/>
  <c r="A165" i="9" s="1"/>
  <c r="A166" i="9" s="1"/>
  <c r="A143" i="9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V180" i="1"/>
  <c r="V168" i="1"/>
  <c r="V169" i="1"/>
  <c r="V170" i="1"/>
  <c r="V171" i="1"/>
  <c r="V172" i="1"/>
  <c r="V173" i="1"/>
  <c r="V174" i="1"/>
  <c r="V175" i="1"/>
  <c r="V176" i="1"/>
  <c r="V177" i="1"/>
  <c r="V178" i="1"/>
  <c r="V167" i="1"/>
  <c r="U168" i="1"/>
  <c r="U169" i="1"/>
  <c r="U170" i="1"/>
  <c r="U171" i="1"/>
  <c r="U172" i="1"/>
  <c r="U173" i="1"/>
  <c r="U174" i="1"/>
  <c r="U175" i="1"/>
  <c r="U176" i="1"/>
  <c r="U177" i="1"/>
  <c r="U178" i="1"/>
  <c r="U167" i="1"/>
  <c r="S180" i="1"/>
  <c r="S168" i="1"/>
  <c r="S169" i="1"/>
  <c r="S170" i="1"/>
  <c r="S171" i="1"/>
  <c r="S172" i="1"/>
  <c r="S173" i="1"/>
  <c r="S174" i="1"/>
  <c r="S175" i="1"/>
  <c r="S176" i="1"/>
  <c r="S177" i="1"/>
  <c r="S178" i="1"/>
  <c r="S167" i="1"/>
  <c r="R180" i="1"/>
  <c r="R168" i="1"/>
  <c r="R169" i="1"/>
  <c r="R170" i="1"/>
  <c r="R171" i="1"/>
  <c r="R172" i="1"/>
  <c r="R173" i="1"/>
  <c r="R174" i="1"/>
  <c r="R175" i="1"/>
  <c r="R176" i="1"/>
  <c r="R177" i="1"/>
  <c r="R178" i="1"/>
  <c r="R167" i="1"/>
  <c r="Q168" i="1"/>
  <c r="Q169" i="1"/>
  <c r="Q170" i="1"/>
  <c r="Q171" i="1"/>
  <c r="Q172" i="1"/>
  <c r="Q173" i="1"/>
  <c r="Q174" i="1"/>
  <c r="Q175" i="1"/>
  <c r="Q176" i="1"/>
  <c r="Q177" i="1"/>
  <c r="Q178" i="1"/>
  <c r="P168" i="1"/>
  <c r="P169" i="1"/>
  <c r="P170" i="1"/>
  <c r="P171" i="1"/>
  <c r="P172" i="1"/>
  <c r="P173" i="1"/>
  <c r="P174" i="1"/>
  <c r="P175" i="1"/>
  <c r="P176" i="1"/>
  <c r="P177" i="1"/>
  <c r="P178" i="1"/>
  <c r="Q167" i="1"/>
  <c r="P16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4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4" i="1"/>
  <c r="A176" i="1" l="1"/>
  <c r="A177" i="1"/>
  <c r="A178" i="1"/>
  <c r="A171" i="1"/>
  <c r="A172" i="1"/>
  <c r="A173" i="1"/>
  <c r="A174" i="1"/>
  <c r="A167" i="1"/>
  <c r="A168" i="1"/>
  <c r="A169" i="1"/>
  <c r="A170" i="1"/>
  <c r="A163" i="1"/>
  <c r="A164" i="1"/>
  <c r="A165" i="1"/>
  <c r="A166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</calcChain>
</file>

<file path=xl/sharedStrings.xml><?xml version="1.0" encoding="utf-8"?>
<sst xmlns="http://schemas.openxmlformats.org/spreadsheetml/2006/main" count="86" uniqueCount="51">
  <si>
    <t>Years</t>
  </si>
  <si>
    <t>Inf US</t>
  </si>
  <si>
    <t>3-mo US</t>
  </si>
  <si>
    <t>GDP US</t>
  </si>
  <si>
    <t>change (st)</t>
  </si>
  <si>
    <t>%/yr</t>
  </si>
  <si>
    <t>Notes</t>
  </si>
  <si>
    <t>%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</si>
  <si>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</si>
  <si>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</si>
  <si>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</si>
  <si>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</si>
  <si>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</si>
  <si>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</si>
  <si>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</si>
  <si>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</si>
  <si>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</si>
  <si>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</si>
  <si>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</si>
  <si>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</si>
  <si>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</si>
  <si>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</si>
  <si>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</si>
  <si>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</si>
  <si>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</si>
  <si>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</si>
  <si>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</si>
  <si>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</si>
  <si>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</si>
  <si>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</si>
  <si>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</si>
  <si>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</si>
  <si>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</si>
  <si>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Inf GER</t>
  </si>
  <si>
    <t>3-mo GER</t>
  </si>
  <si>
    <t>GDP GER</t>
  </si>
  <si>
    <t>USD/GER</t>
  </si>
  <si>
    <t>Inf(US)-Inf(GER)</t>
  </si>
  <si>
    <t>Int(US)-Int(GER)</t>
  </si>
  <si>
    <t>gdp(US)-gdp(GER)</t>
  </si>
  <si>
    <t>X Variable 2</t>
  </si>
  <si>
    <t>X Variable 3</t>
  </si>
  <si>
    <t>Forecast s</t>
  </si>
  <si>
    <t>Forecast S</t>
  </si>
  <si>
    <t>MSE</t>
  </si>
  <si>
    <t>Model Squared Error</t>
  </si>
  <si>
    <t>RW Squared Error</t>
  </si>
  <si>
    <t>Forward Rate</t>
  </si>
  <si>
    <t>FR Squared Error</t>
  </si>
  <si>
    <t>Lagged</t>
  </si>
  <si>
    <t>Forecast (IUS-IGER)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</si>
</sst>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"/>
    <numFmt numFmtId="166" formatCode="0.00000"/>
    <numFmt numFmtId="168" formatCode="0.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168" fontId="0" fillId="0" borderId="0" xfId="0" applyNumberFormat="1"/>
    <xf numFmtId="2" fontId="0" fillId="0" borderId="0" xfId="1" applyNumberFormat="1" applyFont="1" applyAlignment="1">
      <alignment horizontal="center"/>
    </xf>
    <xf numFmtId="0" fontId="0" fillId="0" borderId="0" xfId="0" applyFill="1" applyBorder="1" applyAlignment="1"/>
    <xf numFmtId="166" fontId="0" fillId="0" borderId="0" xfId="0" applyNumberFormat="1"/>
    <xf numFmtId="2" fontId="1" fillId="0" borderId="0" xfId="1" applyNumberFormat="1"/>
    <xf numFmtId="0" fontId="1" fillId="0" borderId="0" xfId="0" applyFont="1"/>
    <xf numFmtId="166" fontId="1" fillId="0" borderId="0" xfId="0" applyNumberFormat="1" applyFont="1"/>
    <xf numFmtId="164" fontId="1" fillId="0" borderId="0" xfId="1" applyNumberFormat="1"/>
    <xf numFmtId="164" fontId="2" fillId="0" borderId="0" xfId="0" applyNumberFormat="1" applyFont="1"/>
    <xf numFmtId="164" fontId="1" fillId="0" borderId="0" xfId="0" applyNumberFormat="1" applyFont="1"/>
    <xf numFmtId="2" fontId="0" fillId="0" borderId="0" xfId="0" applyNumberForma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165" fontId="4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164" fontId="4" fillId="0" borderId="0" xfId="1" applyNumberFormat="1" applyFont="1"/>
    <xf numFmtId="164" fontId="5" fillId="0" borderId="0" xfId="0" applyNumberFormat="1" applyFont="1"/>
    <xf numFmtId="0" fontId="4" fillId="0" borderId="0" xfId="0" applyFont="1"/>
    <xf numFmtId="2" fontId="4" fillId="0" borderId="0" xfId="1" applyNumberFormat="1" applyFont="1" applyAlignment="1">
      <alignment horizontal="center"/>
    </xf>
    <xf numFmtId="168" fontId="4" fillId="0" borderId="0" xfId="0" applyNumberFormat="1" applyFont="1"/>
    <xf numFmtId="166" fontId="4" fillId="0" borderId="0" xfId="0" applyNumberFormat="1" applyFont="1"/>
    <xf numFmtId="2" fontId="4" fillId="0" borderId="0" xfId="1" applyNumberFormat="1" applyFont="1"/>
    <xf numFmtId="0" fontId="4" fillId="0" borderId="0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17" sqref="B17:B20"/>
    </sheetView>
  </sheetViews>
  <sheetFormatPr defaultRowHeight="12.75" x14ac:dyDescent="0.2"/>
  <sheetData>
    <row r="1" spans="1:9" x14ac:dyDescent="0.2">
      <c r="A1" t="s">
        <v>8</v>
      </c>
    </row>
    <row r="2" spans="1:9" ht="13.5" thickBot="1" x14ac:dyDescent="0.25"/>
    <row r="3" spans="1:9" x14ac:dyDescent="0.2">
      <c r="A3" s="17" t="s">
        <v>9</v>
      </c>
      <c r="B3" s="17"/>
    </row>
    <row r="4" spans="1:9" x14ac:dyDescent="0.2">
      <c r="A4" s="6" t="s">
        <v>10</v>
      </c>
      <c r="B4" s="6">
        <v>0.11362615953011439</v>
      </c>
    </row>
    <row r="5" spans="1:9" x14ac:dyDescent="0.2">
      <c r="A5" s="6" t="s">
        <v>11</v>
      </c>
      <c r="B5" s="6">
        <v>1.2910904129563004E-2</v>
      </c>
    </row>
    <row r="6" spans="1:9" x14ac:dyDescent="0.2">
      <c r="A6" s="6" t="s">
        <v>12</v>
      </c>
      <c r="B6" s="6">
        <v>-5.7134184340301482E-3</v>
      </c>
    </row>
    <row r="7" spans="1:9" x14ac:dyDescent="0.2">
      <c r="A7" s="6" t="s">
        <v>13</v>
      </c>
      <c r="B7" s="6">
        <v>5.51199934200889</v>
      </c>
    </row>
    <row r="8" spans="1:9" ht="13.5" thickBot="1" x14ac:dyDescent="0.25">
      <c r="A8" s="15" t="s">
        <v>14</v>
      </c>
      <c r="B8" s="15">
        <v>163</v>
      </c>
    </row>
    <row r="10" spans="1:9" ht="13.5" thickBot="1" x14ac:dyDescent="0.25">
      <c r="A10" t="s">
        <v>15</v>
      </c>
    </row>
    <row r="11" spans="1:9" x14ac:dyDescent="0.2">
      <c r="A11" s="16"/>
      <c r="B11" s="16" t="s">
        <v>20</v>
      </c>
      <c r="C11" s="16" t="s">
        <v>21</v>
      </c>
      <c r="D11" s="16" t="s">
        <v>22</v>
      </c>
      <c r="E11" s="16" t="s">
        <v>23</v>
      </c>
      <c r="F11" s="16" t="s">
        <v>24</v>
      </c>
    </row>
    <row r="12" spans="1:9" x14ac:dyDescent="0.2">
      <c r="A12" s="6" t="s">
        <v>16</v>
      </c>
      <c r="B12" s="6">
        <v>3</v>
      </c>
      <c r="C12" s="6">
        <v>63.185254675994656</v>
      </c>
      <c r="D12" s="6">
        <v>21.061751558664884</v>
      </c>
      <c r="E12" s="6">
        <v>0.69322812067276229</v>
      </c>
      <c r="F12" s="6">
        <v>0.55746067178783465</v>
      </c>
    </row>
    <row r="13" spans="1:9" x14ac:dyDescent="0.2">
      <c r="A13" s="6" t="s">
        <v>17</v>
      </c>
      <c r="B13" s="6">
        <v>159</v>
      </c>
      <c r="C13" s="6">
        <v>4830.7597426627235</v>
      </c>
      <c r="D13" s="6">
        <v>30.382136746306436</v>
      </c>
      <c r="E13" s="6"/>
      <c r="F13" s="6"/>
    </row>
    <row r="14" spans="1:9" ht="13.5" thickBot="1" x14ac:dyDescent="0.25">
      <c r="A14" s="15" t="s">
        <v>18</v>
      </c>
      <c r="B14" s="15">
        <v>162</v>
      </c>
      <c r="C14" s="15">
        <v>4893.9449973387182</v>
      </c>
      <c r="D14" s="15"/>
      <c r="E14" s="15"/>
      <c r="F14" s="15"/>
    </row>
    <row r="15" spans="1:9" ht="13.5" thickBot="1" x14ac:dyDescent="0.25"/>
    <row r="16" spans="1:9" x14ac:dyDescent="0.2">
      <c r="A16" s="16"/>
      <c r="B16" s="16" t="s">
        <v>25</v>
      </c>
      <c r="C16" s="16" t="s">
        <v>13</v>
      </c>
      <c r="D16" s="16" t="s">
        <v>26</v>
      </c>
      <c r="E16" s="16" t="s">
        <v>27</v>
      </c>
      <c r="F16" s="16" t="s">
        <v>28</v>
      </c>
      <c r="G16" s="16" t="s">
        <v>29</v>
      </c>
      <c r="H16" s="16" t="s">
        <v>30</v>
      </c>
      <c r="I16" s="16" t="s">
        <v>31</v>
      </c>
    </row>
    <row r="17" spans="1:9" x14ac:dyDescent="0.2">
      <c r="A17" s="6" t="s">
        <v>19</v>
      </c>
      <c r="B17" s="6">
        <v>0.37272377534352014</v>
      </c>
      <c r="C17" s="6">
        <v>0.4660231082836192</v>
      </c>
      <c r="D17" s="6">
        <v>0.79979676698066748</v>
      </c>
      <c r="E17" s="6">
        <v>0.42502183117989412</v>
      </c>
      <c r="F17" s="6">
        <v>-0.54767009857875815</v>
      </c>
      <c r="G17" s="6">
        <v>1.2931176492657983</v>
      </c>
      <c r="H17" s="6">
        <v>-0.54767009857875815</v>
      </c>
      <c r="I17" s="6">
        <v>1.2931176492657983</v>
      </c>
    </row>
    <row r="18" spans="1:9" x14ac:dyDescent="0.2">
      <c r="A18" s="6" t="s">
        <v>32</v>
      </c>
      <c r="B18" s="6">
        <v>-0.36516759576291902</v>
      </c>
      <c r="C18" s="6">
        <v>0.56034016829321931</v>
      </c>
      <c r="D18" s="6">
        <v>-0.65168912818656111</v>
      </c>
      <c r="E18" s="6">
        <v>0.51554260919431205</v>
      </c>
      <c r="F18" s="6">
        <v>-1.4718373060035208</v>
      </c>
      <c r="G18" s="6">
        <v>0.74150211447768277</v>
      </c>
      <c r="H18" s="6">
        <v>-1.4718373060035208</v>
      </c>
      <c r="I18" s="6">
        <v>0.74150211447768277</v>
      </c>
    </row>
    <row r="19" spans="1:9" x14ac:dyDescent="0.2">
      <c r="A19" s="6" t="s">
        <v>40</v>
      </c>
      <c r="B19" s="6">
        <v>0.26625618121835165</v>
      </c>
      <c r="C19" s="6">
        <v>0.20419166663586549</v>
      </c>
      <c r="D19" s="6">
        <v>1.303952240583675</v>
      </c>
      <c r="E19" s="6">
        <v>0.19413448837271999</v>
      </c>
      <c r="F19" s="6">
        <v>-0.13702158706616296</v>
      </c>
      <c r="G19" s="6">
        <v>0.66953394950286627</v>
      </c>
      <c r="H19" s="6">
        <v>-0.13702158706616296</v>
      </c>
      <c r="I19" s="6">
        <v>0.66953394950286627</v>
      </c>
    </row>
    <row r="20" spans="1:9" ht="13.5" thickBot="1" x14ac:dyDescent="0.25">
      <c r="A20" s="15" t="s">
        <v>41</v>
      </c>
      <c r="B20" s="15">
        <v>-0.43150388268829093</v>
      </c>
      <c r="C20" s="15">
        <v>0.6871212456505692</v>
      </c>
      <c r="D20" s="15">
        <v>-0.62798797944275653</v>
      </c>
      <c r="E20" s="15">
        <v>0.53091275080383427</v>
      </c>
      <c r="F20" s="15">
        <v>-1.78856574056024</v>
      </c>
      <c r="G20" s="15">
        <v>0.92555797518365823</v>
      </c>
      <c r="H20" s="15">
        <v>-1.78856574056024</v>
      </c>
      <c r="I20" s="15">
        <v>0.92555797518365823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5"/>
  <sheetViews>
    <sheetView tabSelected="1" workbookViewId="0">
      <pane ySplit="2" topLeftCell="A152" activePane="bottomLeft" state="frozen"/>
      <selection pane="bottomLeft" activeCell="X167" sqref="X167:X178"/>
    </sheetView>
  </sheetViews>
  <sheetFormatPr defaultRowHeight="12.75" x14ac:dyDescent="0.2"/>
  <cols>
    <col min="2" max="4" width="9.140625" style="1"/>
    <col min="5" max="5" width="9.140625" style="12"/>
    <col min="6" max="6" width="5.140625" style="12" customWidth="1"/>
    <col min="7" max="7" width="9.140625" style="1"/>
    <col min="8" max="8" width="9.140625" style="4"/>
    <col min="10" max="10" width="6.140625" style="5" customWidth="1"/>
    <col min="11" max="11" width="11.42578125" style="1" customWidth="1"/>
    <col min="12" max="12" width="14.28515625" customWidth="1"/>
    <col min="13" max="13" width="13.7109375" customWidth="1"/>
    <col min="14" max="14" width="15.5703125" customWidth="1"/>
    <col min="16" max="16" width="10.5703125" bestFit="1" customWidth="1"/>
    <col min="18" max="18" width="11.42578125" bestFit="1" customWidth="1"/>
    <col min="19" max="19" width="14.42578125" style="7" customWidth="1"/>
    <col min="20" max="20" width="8.5703125" style="7" customWidth="1"/>
    <col min="21" max="21" width="11.85546875" customWidth="1"/>
    <col min="22" max="22" width="11.42578125" bestFit="1" customWidth="1"/>
    <col min="25" max="25" width="8.140625" customWidth="1"/>
  </cols>
  <sheetData>
    <row r="1" spans="1:29" x14ac:dyDescent="0.2">
      <c r="A1" t="s">
        <v>0</v>
      </c>
      <c r="B1" s="13" t="s">
        <v>33</v>
      </c>
      <c r="C1" s="13" t="s">
        <v>34</v>
      </c>
      <c r="D1" s="13" t="s">
        <v>35</v>
      </c>
      <c r="E1" s="12" t="s">
        <v>36</v>
      </c>
      <c r="G1" s="1" t="s">
        <v>1</v>
      </c>
      <c r="H1" s="4" t="s">
        <v>2</v>
      </c>
      <c r="I1" s="4" t="s">
        <v>3</v>
      </c>
      <c r="K1" s="1" t="s">
        <v>4</v>
      </c>
      <c r="L1" s="9" t="s">
        <v>37</v>
      </c>
      <c r="M1" s="9" t="s">
        <v>38</v>
      </c>
      <c r="N1" s="9" t="s">
        <v>39</v>
      </c>
      <c r="P1" s="9"/>
      <c r="Q1" s="9"/>
      <c r="R1" s="9"/>
      <c r="S1" s="10"/>
      <c r="T1" s="10"/>
      <c r="U1" s="9"/>
      <c r="V1" s="9"/>
      <c r="W1" s="10"/>
      <c r="X1" s="10"/>
      <c r="Y1" s="9"/>
      <c r="Z1" s="9"/>
      <c r="AA1" s="10"/>
      <c r="AB1" s="10"/>
      <c r="AC1" s="9"/>
    </row>
    <row r="2" spans="1:29" x14ac:dyDescent="0.2">
      <c r="A2" t="s">
        <v>6</v>
      </c>
      <c r="B2" s="1" t="s">
        <v>7</v>
      </c>
      <c r="C2" s="1" t="s">
        <v>5</v>
      </c>
      <c r="D2" s="1" t="s">
        <v>5</v>
      </c>
      <c r="G2" s="1" t="s">
        <v>7</v>
      </c>
      <c r="H2" s="4" t="s">
        <v>5</v>
      </c>
      <c r="I2" s="4" t="s">
        <v>5</v>
      </c>
      <c r="J2" s="2"/>
      <c r="P2" s="9" t="s">
        <v>42</v>
      </c>
      <c r="Q2" s="9" t="s">
        <v>43</v>
      </c>
      <c r="R2" s="9" t="s">
        <v>45</v>
      </c>
      <c r="S2" s="9" t="s">
        <v>46</v>
      </c>
      <c r="U2" s="9" t="s">
        <v>47</v>
      </c>
      <c r="V2" s="9" t="s">
        <v>48</v>
      </c>
      <c r="X2" s="9" t="s">
        <v>50</v>
      </c>
    </row>
    <row r="3" spans="1:29" x14ac:dyDescent="0.2">
      <c r="A3" s="2">
        <v>1978.1</v>
      </c>
      <c r="B3" s="3"/>
      <c r="C3" s="14">
        <v>3.3125</v>
      </c>
      <c r="D3" s="11"/>
      <c r="E3" s="1">
        <v>0.65414000000000005</v>
      </c>
      <c r="F3" s="1"/>
      <c r="G3" s="1">
        <v>1.7241379310344751</v>
      </c>
      <c r="H3">
        <v>6.47</v>
      </c>
      <c r="I3" s="8"/>
      <c r="J3" s="2"/>
    </row>
    <row r="4" spans="1:29" x14ac:dyDescent="0.2">
      <c r="A4" s="2">
        <v>1978.2</v>
      </c>
      <c r="B4" s="3"/>
      <c r="C4" s="14">
        <v>3.4375</v>
      </c>
      <c r="D4" s="1">
        <v>2.306952899711634</v>
      </c>
      <c r="E4" s="1">
        <v>0.65789000000000009</v>
      </c>
      <c r="F4" s="1"/>
      <c r="G4" s="1">
        <v>2.5612052730696888</v>
      </c>
      <c r="H4">
        <v>7</v>
      </c>
      <c r="I4" s="1">
        <v>9.0059627282752963</v>
      </c>
      <c r="K4" s="1">
        <f>(E4-E3)/E3*100</f>
        <v>0.57327177668389495</v>
      </c>
      <c r="L4" s="1">
        <f>G4-B4</f>
        <v>2.5612052730696888</v>
      </c>
      <c r="M4" s="4">
        <f>H4-C4</f>
        <v>3.5625</v>
      </c>
      <c r="N4" s="1">
        <f>(I4-D4)/4</f>
        <v>1.6747524571409156</v>
      </c>
      <c r="P4" s="1"/>
    </row>
    <row r="5" spans="1:29" x14ac:dyDescent="0.2">
      <c r="A5" s="2">
        <v>1978.3</v>
      </c>
      <c r="B5" s="3">
        <v>0.93097184377839426</v>
      </c>
      <c r="C5" s="14">
        <v>3.625</v>
      </c>
      <c r="D5" s="1">
        <v>2.2549326652051338</v>
      </c>
      <c r="E5" s="1">
        <v>0.62495000000000001</v>
      </c>
      <c r="F5" s="1"/>
      <c r="G5" s="1">
        <v>2.3503488799118566</v>
      </c>
      <c r="H5">
        <v>7.7700000000000005</v>
      </c>
      <c r="I5" s="1">
        <v>2.2053565763729743</v>
      </c>
      <c r="K5" s="1">
        <f t="shared" ref="K5:K68" si="0">(E5-E4)/E4*100</f>
        <v>-5.0069160497955698</v>
      </c>
      <c r="L5" s="1">
        <f t="shared" ref="L5:L68" si="1">G5-B5</f>
        <v>1.4193770361334623</v>
      </c>
      <c r="M5" s="4">
        <f t="shared" ref="M5:M68" si="2">H5-C5</f>
        <v>4.1450000000000005</v>
      </c>
      <c r="N5" s="1">
        <f t="shared" ref="N5:N68" si="3">(I5-D5)/4</f>
        <v>-1.2394022208039868E-2</v>
      </c>
      <c r="P5" s="1"/>
    </row>
    <row r="6" spans="1:29" x14ac:dyDescent="0.2">
      <c r="A6" s="2">
        <v>1978.4</v>
      </c>
      <c r="B6" s="3">
        <v>-4.4994375703044653E-2</v>
      </c>
      <c r="C6" s="14">
        <v>3.375</v>
      </c>
      <c r="D6" s="1">
        <v>1.9601837672281519</v>
      </c>
      <c r="E6" s="1">
        <v>0.60647000000000006</v>
      </c>
      <c r="F6" s="1"/>
      <c r="G6" s="1">
        <v>2.0452099031216475</v>
      </c>
      <c r="H6">
        <v>9.19</v>
      </c>
      <c r="I6" s="1">
        <v>6.9409025018790871</v>
      </c>
      <c r="K6" s="1">
        <f t="shared" si="0"/>
        <v>-2.9570365629250248</v>
      </c>
      <c r="L6" s="1">
        <f t="shared" si="1"/>
        <v>2.0902042788246922</v>
      </c>
      <c r="M6" s="4">
        <f t="shared" si="2"/>
        <v>5.8149999999999995</v>
      </c>
      <c r="N6" s="1">
        <f t="shared" si="3"/>
        <v>1.2451796836627338</v>
      </c>
      <c r="P6" s="1"/>
    </row>
    <row r="7" spans="1:29" x14ac:dyDescent="0.2">
      <c r="A7" s="2">
        <v>1979.1</v>
      </c>
      <c r="B7" s="3">
        <v>0.29259509340535672</v>
      </c>
      <c r="C7" s="14">
        <v>5</v>
      </c>
      <c r="D7" s="1">
        <v>1.441874436767776</v>
      </c>
      <c r="E7" s="1">
        <v>0.61659000000000008</v>
      </c>
      <c r="F7" s="1"/>
      <c r="G7" s="1">
        <v>2.4613220815752346</v>
      </c>
      <c r="H7">
        <v>9.41</v>
      </c>
      <c r="I7" s="1">
        <v>-2.9656323638771132</v>
      </c>
      <c r="K7" s="1">
        <f t="shared" si="0"/>
        <v>1.6686728115158238</v>
      </c>
      <c r="L7" s="1">
        <f t="shared" si="1"/>
        <v>2.1687269881698779</v>
      </c>
      <c r="M7" s="4">
        <f t="shared" si="2"/>
        <v>4.41</v>
      </c>
      <c r="N7" s="1">
        <f t="shared" si="3"/>
        <v>-1.1018767001612222</v>
      </c>
      <c r="P7" s="1"/>
    </row>
    <row r="8" spans="1:29" x14ac:dyDescent="0.2">
      <c r="A8" s="2">
        <v>1979.2</v>
      </c>
      <c r="B8" s="3">
        <v>1.7055655296229766</v>
      </c>
      <c r="C8" s="14">
        <v>6.25</v>
      </c>
      <c r="D8" s="1">
        <v>2.7539236008291113</v>
      </c>
      <c r="E8" s="1">
        <v>0.60911000000000004</v>
      </c>
      <c r="F8" s="1"/>
      <c r="G8" s="1">
        <v>3.4660260809883381</v>
      </c>
      <c r="H8">
        <v>8.93</v>
      </c>
      <c r="I8" s="1">
        <v>4.8224815238181451</v>
      </c>
      <c r="K8" s="1">
        <f t="shared" si="0"/>
        <v>-1.2131237937689616</v>
      </c>
      <c r="L8" s="1">
        <f t="shared" si="1"/>
        <v>1.7604605513653615</v>
      </c>
      <c r="M8" s="4">
        <f t="shared" si="2"/>
        <v>2.6799999999999997</v>
      </c>
      <c r="N8" s="1">
        <f t="shared" si="3"/>
        <v>0.51713948074725846</v>
      </c>
      <c r="P8" s="1"/>
    </row>
    <row r="9" spans="1:29" x14ac:dyDescent="0.2">
      <c r="A9" s="2">
        <v>1979.3</v>
      </c>
      <c r="B9" s="3">
        <v>1.3018534863195041</v>
      </c>
      <c r="C9" s="14">
        <v>7.5</v>
      </c>
      <c r="D9" s="1">
        <v>1.6138328530259649</v>
      </c>
      <c r="E9" s="1">
        <v>0.58710000000000007</v>
      </c>
      <c r="F9" s="1"/>
      <c r="G9" s="1">
        <v>3.3167495854063089</v>
      </c>
      <c r="H9">
        <v>10.18</v>
      </c>
      <c r="I9" s="1">
        <v>1.601046387157079</v>
      </c>
      <c r="K9" s="1">
        <f t="shared" si="0"/>
        <v>-3.6134688315739316</v>
      </c>
      <c r="L9" s="1">
        <f t="shared" si="1"/>
        <v>2.0148960990868048</v>
      </c>
      <c r="M9" s="4">
        <f t="shared" si="2"/>
        <v>2.6799999999999997</v>
      </c>
      <c r="N9" s="1">
        <f t="shared" si="3"/>
        <v>-3.1966164672214692E-3</v>
      </c>
      <c r="P9" s="1"/>
    </row>
    <row r="10" spans="1:29" x14ac:dyDescent="0.2">
      <c r="A10" s="2">
        <v>1979.4</v>
      </c>
      <c r="B10" s="3">
        <v>1.2633413199738541</v>
      </c>
      <c r="C10" s="14">
        <v>8.625</v>
      </c>
      <c r="D10" s="1">
        <v>2.353942144072585</v>
      </c>
      <c r="E10" s="1">
        <v>0.58421000000000001</v>
      </c>
      <c r="F10" s="1"/>
      <c r="G10" s="1">
        <v>2.857142857142847</v>
      </c>
      <c r="H10">
        <v>12.36</v>
      </c>
      <c r="I10" s="1">
        <v>6.5422206568636065</v>
      </c>
      <c r="K10" s="1">
        <f t="shared" si="0"/>
        <v>-0.49225004258219363</v>
      </c>
      <c r="L10" s="1">
        <f t="shared" si="1"/>
        <v>1.5938015371689929</v>
      </c>
      <c r="M10" s="4">
        <f t="shared" si="2"/>
        <v>3.7349999999999994</v>
      </c>
      <c r="N10" s="1">
        <f t="shared" si="3"/>
        <v>1.0470696281977554</v>
      </c>
      <c r="P10" s="1"/>
    </row>
    <row r="11" spans="1:29" x14ac:dyDescent="0.2">
      <c r="A11" s="2">
        <v>1980.1</v>
      </c>
      <c r="B11" s="3">
        <v>0.94644009464399659</v>
      </c>
      <c r="C11" s="14">
        <v>10.1875</v>
      </c>
      <c r="D11" s="1">
        <v>2.1335550013854565</v>
      </c>
      <c r="E11" s="1">
        <v>0.65028000000000008</v>
      </c>
      <c r="F11" s="1"/>
      <c r="G11" s="1">
        <v>3.9325842696629199</v>
      </c>
      <c r="H11">
        <v>14.35</v>
      </c>
      <c r="I11" s="1">
        <v>-2.598461100028493</v>
      </c>
      <c r="K11" s="1">
        <f t="shared" si="0"/>
        <v>11.309289467828362</v>
      </c>
      <c r="L11" s="1">
        <f t="shared" si="1"/>
        <v>2.9861441750189233</v>
      </c>
      <c r="M11" s="4">
        <f t="shared" si="2"/>
        <v>4.1624999999999996</v>
      </c>
      <c r="N11" s="1">
        <f t="shared" si="3"/>
        <v>-1.1830040253534873</v>
      </c>
      <c r="P11" s="1"/>
    </row>
    <row r="12" spans="1:29" x14ac:dyDescent="0.2">
      <c r="A12" s="2">
        <v>1980.2</v>
      </c>
      <c r="B12" s="3">
        <v>1.8964415086298647</v>
      </c>
      <c r="C12" s="14">
        <v>9.4375</v>
      </c>
      <c r="D12" s="1">
        <v>0.67824199674442198</v>
      </c>
      <c r="E12" s="1">
        <v>0.6009500000000001</v>
      </c>
      <c r="F12" s="1"/>
      <c r="G12" s="1">
        <v>3.6936936936937004</v>
      </c>
      <c r="H12">
        <v>8.15</v>
      </c>
      <c r="I12" s="1">
        <v>2.1952589662416422</v>
      </c>
      <c r="K12" s="1">
        <f t="shared" si="0"/>
        <v>-7.585962969797623</v>
      </c>
      <c r="L12" s="1">
        <f t="shared" si="1"/>
        <v>1.7972521850638357</v>
      </c>
      <c r="M12" s="4">
        <f t="shared" si="2"/>
        <v>-1.2874999999999996</v>
      </c>
      <c r="N12" s="1">
        <f t="shared" si="3"/>
        <v>0.37925424237430505</v>
      </c>
      <c r="P12" s="1"/>
    </row>
    <row r="13" spans="1:29" x14ac:dyDescent="0.2">
      <c r="A13" s="2">
        <v>1980.3</v>
      </c>
      <c r="B13" s="3">
        <v>1.6729401923881282</v>
      </c>
      <c r="C13" s="14">
        <v>8.8125</v>
      </c>
      <c r="D13" s="1">
        <v>1.077876583131232</v>
      </c>
      <c r="E13" s="1">
        <v>0.61917</v>
      </c>
      <c r="F13" s="1"/>
      <c r="G13" s="1">
        <v>1.8245004344048743</v>
      </c>
      <c r="H13">
        <v>11.5</v>
      </c>
      <c r="I13" s="1">
        <v>1.3028043002133005</v>
      </c>
      <c r="K13" s="1">
        <f t="shared" si="0"/>
        <v>3.0318662118312507</v>
      </c>
      <c r="L13" s="1">
        <f t="shared" si="1"/>
        <v>0.15156024201674612</v>
      </c>
      <c r="M13" s="4">
        <f t="shared" si="2"/>
        <v>2.6875</v>
      </c>
      <c r="N13" s="1">
        <f t="shared" si="3"/>
        <v>5.6231929270517123E-2</v>
      </c>
      <c r="P13" s="1"/>
    </row>
    <row r="14" spans="1:29" x14ac:dyDescent="0.2">
      <c r="A14" s="2">
        <v>1980.4</v>
      </c>
      <c r="B14" s="3">
        <v>0.59646236116823736</v>
      </c>
      <c r="C14" s="14">
        <v>9.125</v>
      </c>
      <c r="D14" s="1">
        <v>0.53319114902690146</v>
      </c>
      <c r="E14" s="1">
        <v>0.66539000000000004</v>
      </c>
      <c r="F14" s="1"/>
      <c r="G14" s="1">
        <v>2.6450511945392385</v>
      </c>
      <c r="H14">
        <v>14.11</v>
      </c>
      <c r="I14" s="1">
        <v>8.4550589186217948</v>
      </c>
      <c r="K14" s="1">
        <f t="shared" si="0"/>
        <v>7.4648319524524833</v>
      </c>
      <c r="L14" s="1">
        <f t="shared" si="1"/>
        <v>2.0485888333710012</v>
      </c>
      <c r="M14" s="4">
        <f t="shared" si="2"/>
        <v>4.9849999999999994</v>
      </c>
      <c r="N14" s="1">
        <f t="shared" si="3"/>
        <v>1.9804669423987233</v>
      </c>
      <c r="P14" s="1"/>
    </row>
    <row r="15" spans="1:29" x14ac:dyDescent="0.2">
      <c r="A15" s="2">
        <v>1981.1</v>
      </c>
      <c r="B15" s="3">
        <v>0.87916581476181754</v>
      </c>
      <c r="C15" s="14">
        <v>12.5625</v>
      </c>
      <c r="D15" s="1">
        <v>7.9554494828926181E-2</v>
      </c>
      <c r="E15" s="1">
        <v>0.73011000000000004</v>
      </c>
      <c r="F15" s="1"/>
      <c r="G15" s="1">
        <v>2.6323081185923858</v>
      </c>
      <c r="H15">
        <v>12.450000000000001</v>
      </c>
      <c r="I15" s="1">
        <v>-1.1343248578185139</v>
      </c>
      <c r="K15" s="1">
        <f t="shared" si="0"/>
        <v>9.7266264897278276</v>
      </c>
      <c r="L15" s="1">
        <f t="shared" si="1"/>
        <v>1.7531423038305682</v>
      </c>
      <c r="M15" s="4">
        <f t="shared" si="2"/>
        <v>-0.11249999999999893</v>
      </c>
      <c r="N15" s="1">
        <f t="shared" si="3"/>
        <v>-0.30346983816186002</v>
      </c>
      <c r="P15" s="1"/>
    </row>
    <row r="16" spans="1:29" x14ac:dyDescent="0.2">
      <c r="A16" s="2">
        <v>1981.2</v>
      </c>
      <c r="B16" s="3">
        <v>2.4726388325901905</v>
      </c>
      <c r="C16" s="14">
        <v>12.375</v>
      </c>
      <c r="D16" s="1">
        <v>1.2453630100688784</v>
      </c>
      <c r="E16" s="1">
        <v>0.82959000000000005</v>
      </c>
      <c r="F16" s="1"/>
      <c r="G16" s="1">
        <v>2.3218142548595999</v>
      </c>
      <c r="H16">
        <v>14.120000000000001</v>
      </c>
      <c r="I16" s="1">
        <v>4.3135270341684739</v>
      </c>
      <c r="K16" s="1">
        <f t="shared" si="0"/>
        <v>13.625344126227557</v>
      </c>
      <c r="L16" s="1">
        <f t="shared" si="1"/>
        <v>-0.15082457773059055</v>
      </c>
      <c r="M16" s="4">
        <f t="shared" si="2"/>
        <v>1.745000000000001</v>
      </c>
      <c r="N16" s="1">
        <f t="shared" si="3"/>
        <v>0.76704100602489889</v>
      </c>
      <c r="P16" s="1"/>
    </row>
    <row r="17" spans="1:16" x14ac:dyDescent="0.2">
      <c r="A17" s="2">
        <v>1981.3</v>
      </c>
      <c r="B17" s="3">
        <v>1.7602848101265778</v>
      </c>
      <c r="C17" s="14">
        <v>12.1875</v>
      </c>
      <c r="D17" s="1">
        <v>2.041350431824096</v>
      </c>
      <c r="E17" s="1">
        <v>0.81603000000000003</v>
      </c>
      <c r="F17" s="1"/>
      <c r="G17" s="1">
        <v>2.8232189973614874</v>
      </c>
      <c r="H17">
        <v>14.1</v>
      </c>
      <c r="I17" s="1">
        <v>2.543049536972708</v>
      </c>
      <c r="K17" s="1">
        <f t="shared" si="0"/>
        <v>-1.6345423643004393</v>
      </c>
      <c r="L17" s="1">
        <f t="shared" si="1"/>
        <v>1.0629341872349096</v>
      </c>
      <c r="M17" s="4">
        <f t="shared" si="2"/>
        <v>1.9124999999999996</v>
      </c>
      <c r="N17" s="1">
        <f t="shared" si="3"/>
        <v>0.12542477628715298</v>
      </c>
      <c r="P17" s="1"/>
    </row>
    <row r="18" spans="1:16" x14ac:dyDescent="0.2">
      <c r="A18" s="2">
        <v>1981.4</v>
      </c>
      <c r="B18" s="3">
        <v>1.3994169096209985</v>
      </c>
      <c r="C18" s="14">
        <v>10.5</v>
      </c>
      <c r="D18" s="1">
        <v>0.92331367017184363</v>
      </c>
      <c r="E18" s="1">
        <v>0.82384000000000002</v>
      </c>
      <c r="F18" s="1"/>
      <c r="G18" s="1">
        <v>1.4370028226841303</v>
      </c>
      <c r="H18">
        <v>11.64</v>
      </c>
      <c r="I18" s="1">
        <v>4.1141661707687627</v>
      </c>
      <c r="K18" s="1">
        <f t="shared" si="0"/>
        <v>0.95707265664252328</v>
      </c>
      <c r="L18" s="1">
        <f t="shared" si="1"/>
        <v>3.7585913063131748E-2</v>
      </c>
      <c r="M18" s="4">
        <f t="shared" si="2"/>
        <v>1.1400000000000006</v>
      </c>
      <c r="N18" s="1">
        <f t="shared" si="3"/>
        <v>0.79771312514922976</v>
      </c>
      <c r="P18" s="1"/>
    </row>
    <row r="19" spans="1:16" x14ac:dyDescent="0.2">
      <c r="A19" s="2">
        <v>1982.1</v>
      </c>
      <c r="B19" s="3">
        <v>1.3225991949396221</v>
      </c>
      <c r="C19" s="14">
        <v>9.2187999999999999</v>
      </c>
      <c r="D19" s="1">
        <v>7.6238881829748806E-2</v>
      </c>
      <c r="E19" s="1">
        <v>0.8928600000000001</v>
      </c>
      <c r="F19" s="1"/>
      <c r="G19" s="1">
        <v>0.83480900581835993</v>
      </c>
      <c r="H19">
        <v>13.44</v>
      </c>
      <c r="I19" s="1">
        <v>-4.8916516380057118</v>
      </c>
      <c r="K19" s="1">
        <f t="shared" si="0"/>
        <v>8.3778403573509515</v>
      </c>
      <c r="L19" s="1">
        <f t="shared" si="1"/>
        <v>-0.48779018912126215</v>
      </c>
      <c r="M19" s="4">
        <f t="shared" si="2"/>
        <v>4.2211999999999996</v>
      </c>
      <c r="N19" s="1">
        <f t="shared" si="3"/>
        <v>-1.2419726299588651</v>
      </c>
      <c r="P19" s="1"/>
    </row>
    <row r="20" spans="1:16" x14ac:dyDescent="0.2">
      <c r="A20" s="2">
        <v>1982.2</v>
      </c>
      <c r="B20" s="3">
        <v>1.2864169504351208</v>
      </c>
      <c r="C20" s="14">
        <v>9.125</v>
      </c>
      <c r="D20" s="1">
        <v>0.99035043169122261</v>
      </c>
      <c r="E20" s="1">
        <v>0.94815000000000005</v>
      </c>
      <c r="F20" s="1"/>
      <c r="G20" s="1">
        <v>1.5052684395383986</v>
      </c>
      <c r="H20">
        <v>12.75</v>
      </c>
      <c r="I20" s="1">
        <v>3.451845492494221</v>
      </c>
      <c r="K20" s="1">
        <f t="shared" si="0"/>
        <v>6.1924601841274045</v>
      </c>
      <c r="L20" s="1">
        <f t="shared" si="1"/>
        <v>0.21885148910327779</v>
      </c>
      <c r="M20" s="4">
        <f t="shared" si="2"/>
        <v>3.625</v>
      </c>
      <c r="N20" s="1">
        <f t="shared" si="3"/>
        <v>0.6153737652007496</v>
      </c>
      <c r="P20" s="1"/>
    </row>
    <row r="21" spans="1:16" x14ac:dyDescent="0.2">
      <c r="A21" s="2">
        <v>1982.3</v>
      </c>
      <c r="B21" s="3">
        <v>1.2514008218154737</v>
      </c>
      <c r="C21" s="14">
        <v>7.75</v>
      </c>
      <c r="D21" s="1">
        <v>1.0560724163942936</v>
      </c>
      <c r="E21" s="1">
        <v>0.96567000000000003</v>
      </c>
      <c r="F21" s="1"/>
      <c r="G21" s="1">
        <v>1.8783984181907964</v>
      </c>
      <c r="H21">
        <v>7.5600000000000005</v>
      </c>
      <c r="I21" s="1">
        <v>0.3692309172562025</v>
      </c>
      <c r="K21" s="1">
        <f t="shared" si="0"/>
        <v>1.8478088909982575</v>
      </c>
      <c r="L21" s="1">
        <f t="shared" si="1"/>
        <v>0.62699759637532271</v>
      </c>
      <c r="M21" s="4">
        <f t="shared" si="2"/>
        <v>-0.1899999999999995</v>
      </c>
      <c r="N21" s="1">
        <f t="shared" si="3"/>
        <v>-0.17171037478452278</v>
      </c>
      <c r="P21" s="1"/>
    </row>
    <row r="22" spans="1:16" x14ac:dyDescent="0.2">
      <c r="A22" s="2">
        <v>1982.4</v>
      </c>
      <c r="B22" s="3">
        <v>1.1252536432392546</v>
      </c>
      <c r="C22" s="14">
        <v>5.9375</v>
      </c>
      <c r="D22" s="1">
        <v>0.5971634735008724</v>
      </c>
      <c r="E22" s="1">
        <v>0.94091000000000002</v>
      </c>
      <c r="F22" s="1"/>
      <c r="G22" s="1">
        <v>0.24260067928190132</v>
      </c>
      <c r="H22">
        <v>7.9</v>
      </c>
      <c r="I22" s="1">
        <v>4.7395653591011833</v>
      </c>
      <c r="K22" s="1">
        <f t="shared" si="0"/>
        <v>-2.5640229063758846</v>
      </c>
      <c r="L22" s="1">
        <f t="shared" si="1"/>
        <v>-0.88265296395735326</v>
      </c>
      <c r="M22" s="4">
        <f t="shared" si="2"/>
        <v>1.9625000000000004</v>
      </c>
      <c r="N22" s="1">
        <f t="shared" si="3"/>
        <v>1.0356004714000777</v>
      </c>
      <c r="P22" s="1"/>
    </row>
    <row r="23" spans="1:16" x14ac:dyDescent="0.2">
      <c r="A23" s="2">
        <v>1983.1</v>
      </c>
      <c r="B23" s="3">
        <v>0.91207588471360346</v>
      </c>
      <c r="C23" s="14">
        <v>4.9375</v>
      </c>
      <c r="D23" s="1">
        <v>0.86569379173879746</v>
      </c>
      <c r="E23" s="1">
        <v>0.99079000000000006</v>
      </c>
      <c r="F23" s="1"/>
      <c r="G23" s="1">
        <v>-7.2604065827686082E-2</v>
      </c>
      <c r="H23">
        <v>8.61</v>
      </c>
      <c r="I23" s="1">
        <v>-2.7115335992888512</v>
      </c>
      <c r="K23" s="1">
        <f t="shared" si="0"/>
        <v>5.3012509166657846</v>
      </c>
      <c r="L23" s="1">
        <f t="shared" si="1"/>
        <v>-0.98467995054128954</v>
      </c>
      <c r="M23" s="4">
        <f t="shared" si="2"/>
        <v>3.6724999999999994</v>
      </c>
      <c r="N23" s="1">
        <f t="shared" si="3"/>
        <v>-0.89430684775691216</v>
      </c>
      <c r="P23" s="1"/>
    </row>
    <row r="24" spans="1:16" x14ac:dyDescent="0.2">
      <c r="A24" s="2">
        <v>1983.2</v>
      </c>
      <c r="B24" s="3">
        <v>0.70498915401302487</v>
      </c>
      <c r="C24" s="14">
        <v>5.5</v>
      </c>
      <c r="D24" s="1">
        <v>1.0299166257969894</v>
      </c>
      <c r="E24" s="1">
        <v>1.03762</v>
      </c>
      <c r="F24" s="1"/>
      <c r="G24" s="1">
        <v>1.2593848389440554</v>
      </c>
      <c r="H24">
        <v>8.84</v>
      </c>
      <c r="I24" s="1">
        <v>5.2926926785672235</v>
      </c>
      <c r="K24" s="1">
        <f t="shared" si="0"/>
        <v>4.7265313537681974</v>
      </c>
      <c r="L24" s="1">
        <f t="shared" si="1"/>
        <v>0.55439568493103053</v>
      </c>
      <c r="M24" s="4">
        <f t="shared" si="2"/>
        <v>3.34</v>
      </c>
      <c r="N24" s="1">
        <f t="shared" si="3"/>
        <v>1.0656940131925585</v>
      </c>
      <c r="P24" s="1"/>
    </row>
    <row r="25" spans="1:16" x14ac:dyDescent="0.2">
      <c r="A25" s="2">
        <v>1983.3</v>
      </c>
      <c r="B25" s="3">
        <v>0.52055286304073523</v>
      </c>
      <c r="C25" s="14">
        <v>5.8125</v>
      </c>
      <c r="D25" s="1">
        <v>1.9174757281553489</v>
      </c>
      <c r="E25" s="1">
        <v>1.08863</v>
      </c>
      <c r="F25" s="1"/>
      <c r="G25" s="1">
        <v>1.1719684286056076</v>
      </c>
      <c r="H25">
        <v>8.75</v>
      </c>
      <c r="I25" s="1">
        <v>2.3596474377588272</v>
      </c>
      <c r="K25" s="1">
        <f t="shared" si="0"/>
        <v>4.916057901736667</v>
      </c>
      <c r="L25" s="1">
        <f t="shared" si="1"/>
        <v>0.65141556556487235</v>
      </c>
      <c r="M25" s="4">
        <f t="shared" si="2"/>
        <v>2.9375</v>
      </c>
      <c r="N25" s="1">
        <f t="shared" si="3"/>
        <v>0.11054292740086957</v>
      </c>
      <c r="P25" s="1"/>
    </row>
    <row r="26" spans="1:16" x14ac:dyDescent="0.2">
      <c r="A26" s="2">
        <v>1983.4</v>
      </c>
      <c r="B26" s="3">
        <v>0.96428571428570642</v>
      </c>
      <c r="C26" s="14">
        <v>5.9375</v>
      </c>
      <c r="D26" s="1">
        <v>1.2383900928792713</v>
      </c>
      <c r="E26" s="1">
        <v>1.12971</v>
      </c>
      <c r="F26" s="1"/>
      <c r="G26" s="1">
        <v>0.89834515366429279</v>
      </c>
      <c r="H26">
        <v>8.9500000000000011</v>
      </c>
      <c r="I26" s="1">
        <v>6.0270633573227261</v>
      </c>
      <c r="K26" s="1">
        <f t="shared" si="0"/>
        <v>3.7735502420473446</v>
      </c>
      <c r="L26" s="1">
        <f t="shared" si="1"/>
        <v>-6.5940560621413624E-2</v>
      </c>
      <c r="M26" s="4">
        <f t="shared" si="2"/>
        <v>3.0125000000000011</v>
      </c>
      <c r="N26" s="1">
        <f t="shared" si="3"/>
        <v>1.1971683161108637</v>
      </c>
      <c r="P26" s="1"/>
    </row>
    <row r="27" spans="1:16" x14ac:dyDescent="0.2">
      <c r="A27" s="2">
        <v>1984.1</v>
      </c>
      <c r="B27" s="3">
        <v>0.49522461973823262</v>
      </c>
      <c r="C27" s="14">
        <v>5.625</v>
      </c>
      <c r="D27" s="1">
        <v>3.8108680310514842</v>
      </c>
      <c r="E27" s="1">
        <v>1.0846800000000001</v>
      </c>
      <c r="F27" s="1"/>
      <c r="G27" s="1">
        <v>1.1246485473289658</v>
      </c>
      <c r="H27">
        <v>9.7000000000000011</v>
      </c>
      <c r="I27" s="1">
        <v>-0.91072338192239588</v>
      </c>
      <c r="K27" s="1">
        <f t="shared" si="0"/>
        <v>-3.9859787024988629</v>
      </c>
      <c r="L27" s="1">
        <f t="shared" si="1"/>
        <v>0.62942392759073318</v>
      </c>
      <c r="M27" s="4">
        <f t="shared" si="2"/>
        <v>4.0750000000000011</v>
      </c>
      <c r="N27" s="1">
        <f t="shared" si="3"/>
        <v>-1.18039785324347</v>
      </c>
      <c r="P27" s="1"/>
    </row>
    <row r="28" spans="1:16" x14ac:dyDescent="0.2">
      <c r="A28" s="2">
        <v>1984.2</v>
      </c>
      <c r="B28" s="3">
        <v>0.84477296726506168</v>
      </c>
      <c r="C28" s="14">
        <v>5.9375</v>
      </c>
      <c r="D28" s="1">
        <v>-1.8808067074552626</v>
      </c>
      <c r="E28" s="1">
        <v>1.15781</v>
      </c>
      <c r="F28" s="1"/>
      <c r="G28" s="1">
        <v>1.0889712696941611</v>
      </c>
      <c r="H28">
        <v>9.9</v>
      </c>
      <c r="I28" s="1">
        <v>4.1314563742009813</v>
      </c>
      <c r="K28" s="1">
        <f t="shared" si="0"/>
        <v>6.742080613637194</v>
      </c>
      <c r="L28" s="1">
        <f t="shared" si="1"/>
        <v>0.24419830242909946</v>
      </c>
      <c r="M28" s="4">
        <f t="shared" si="2"/>
        <v>3.9625000000000004</v>
      </c>
      <c r="N28" s="1">
        <f t="shared" si="3"/>
        <v>1.5030657704140609</v>
      </c>
      <c r="P28" s="1"/>
    </row>
    <row r="29" spans="1:16" x14ac:dyDescent="0.2">
      <c r="A29" s="2">
        <v>1984.3</v>
      </c>
      <c r="B29" s="3">
        <v>0.48865619546247796</v>
      </c>
      <c r="C29" s="14">
        <v>5.8130000000000006</v>
      </c>
      <c r="D29" s="1">
        <v>2.6558891454965483</v>
      </c>
      <c r="E29" s="1">
        <v>1.2695200000000002</v>
      </c>
      <c r="F29" s="1"/>
      <c r="G29" s="1">
        <v>1.0772404308961647</v>
      </c>
      <c r="H29">
        <v>10.220000000000001</v>
      </c>
      <c r="I29" s="1">
        <v>0.9212246693135473</v>
      </c>
      <c r="K29" s="1">
        <f t="shared" si="0"/>
        <v>9.6483879047512282</v>
      </c>
      <c r="L29" s="1">
        <f t="shared" si="1"/>
        <v>0.58858423543368676</v>
      </c>
      <c r="M29" s="4">
        <f t="shared" si="2"/>
        <v>4.407</v>
      </c>
      <c r="N29" s="1">
        <f t="shared" si="3"/>
        <v>-0.43366611904575025</v>
      </c>
      <c r="P29" s="1"/>
    </row>
    <row r="30" spans="1:16" x14ac:dyDescent="0.2">
      <c r="A30" s="2">
        <v>1984.4</v>
      </c>
      <c r="B30" s="3">
        <v>5.2101424105588379E-2</v>
      </c>
      <c r="C30" s="14">
        <v>5.5625</v>
      </c>
      <c r="D30" s="1">
        <v>1.4848143982002071</v>
      </c>
      <c r="E30" s="1">
        <v>1.3053700000000001</v>
      </c>
      <c r="F30" s="1"/>
      <c r="G30" s="1">
        <v>0.74829931972788533</v>
      </c>
      <c r="H30">
        <v>7.84</v>
      </c>
      <c r="I30" s="1">
        <v>4.7604365545238503</v>
      </c>
      <c r="K30" s="1">
        <f t="shared" si="0"/>
        <v>2.8239019471926343</v>
      </c>
      <c r="L30" s="1">
        <f t="shared" si="1"/>
        <v>0.69619789562229695</v>
      </c>
      <c r="M30" s="4">
        <f t="shared" si="2"/>
        <v>2.2774999999999999</v>
      </c>
      <c r="N30" s="1">
        <f t="shared" si="3"/>
        <v>0.81890553908091079</v>
      </c>
      <c r="P30" s="1"/>
    </row>
    <row r="31" spans="1:16" x14ac:dyDescent="0.2">
      <c r="A31" s="2">
        <v>1985.1</v>
      </c>
      <c r="B31" s="3">
        <v>0.6769658045478133</v>
      </c>
      <c r="C31" s="14">
        <v>5.9375</v>
      </c>
      <c r="D31" s="1">
        <v>0</v>
      </c>
      <c r="E31" s="1">
        <v>1.2930100000000002</v>
      </c>
      <c r="F31" s="1"/>
      <c r="G31" s="1">
        <v>0.63020481656539395</v>
      </c>
      <c r="H31">
        <v>8.15</v>
      </c>
      <c r="I31" s="1">
        <v>-2.5554289422844767</v>
      </c>
      <c r="K31" s="1">
        <f t="shared" si="0"/>
        <v>-0.94685797896381307</v>
      </c>
      <c r="L31" s="1">
        <f t="shared" si="1"/>
        <v>-4.6760987982419344E-2</v>
      </c>
      <c r="M31" s="4">
        <f t="shared" si="2"/>
        <v>2.2125000000000004</v>
      </c>
      <c r="N31" s="1">
        <f t="shared" si="3"/>
        <v>-0.63885723557111918</v>
      </c>
      <c r="P31" s="1"/>
    </row>
    <row r="32" spans="1:16" x14ac:dyDescent="0.2">
      <c r="A32" s="2">
        <v>1985.2</v>
      </c>
      <c r="B32" s="3">
        <v>1.0862068965517224</v>
      </c>
      <c r="C32" s="14">
        <v>5.5</v>
      </c>
      <c r="D32" s="1">
        <v>1.0640656173797503</v>
      </c>
      <c r="E32" s="1">
        <v>1.2744700000000002</v>
      </c>
      <c r="F32" s="1"/>
      <c r="G32" s="1">
        <v>1.2301498546186451</v>
      </c>
      <c r="H32">
        <v>6.83</v>
      </c>
      <c r="I32" s="1">
        <v>3.966579090537703</v>
      </c>
      <c r="K32" s="1">
        <f t="shared" si="0"/>
        <v>-1.4338636205443112</v>
      </c>
      <c r="L32" s="1">
        <f t="shared" si="1"/>
        <v>0.1439429580669227</v>
      </c>
      <c r="M32" s="4">
        <f t="shared" si="2"/>
        <v>1.33</v>
      </c>
      <c r="N32" s="1">
        <f t="shared" si="3"/>
        <v>0.72562836828948818</v>
      </c>
      <c r="P32" s="1"/>
    </row>
    <row r="33" spans="1:16" x14ac:dyDescent="0.2">
      <c r="A33" s="2">
        <v>1985.3</v>
      </c>
      <c r="B33" s="3">
        <v>0.4775712092785378</v>
      </c>
      <c r="C33" s="14">
        <v>4.5625</v>
      </c>
      <c r="D33" s="1">
        <v>2.8295678876946617</v>
      </c>
      <c r="E33" s="1">
        <v>1.1540400000000002</v>
      </c>
      <c r="F33" s="1"/>
      <c r="G33" s="1">
        <v>0.70702607158639186</v>
      </c>
      <c r="H33">
        <v>7.26</v>
      </c>
      <c r="I33" s="1">
        <v>1.5758193115148256</v>
      </c>
      <c r="K33" s="1">
        <f t="shared" si="0"/>
        <v>-9.4494181895219196</v>
      </c>
      <c r="L33" s="1">
        <f t="shared" si="1"/>
        <v>0.22945486230785406</v>
      </c>
      <c r="M33" s="4">
        <f t="shared" si="2"/>
        <v>2.6974999999999998</v>
      </c>
      <c r="N33" s="1">
        <f t="shared" si="3"/>
        <v>-0.31343714404495904</v>
      </c>
      <c r="P33" s="1"/>
    </row>
    <row r="34" spans="1:16" x14ac:dyDescent="0.2">
      <c r="A34" s="2">
        <v>1985.4</v>
      </c>
      <c r="B34" s="3">
        <v>-0.1867255134951562</v>
      </c>
      <c r="C34" s="14">
        <v>4.8125</v>
      </c>
      <c r="D34" s="1">
        <v>0.27730375426622267</v>
      </c>
      <c r="E34" s="1">
        <v>1.0633700000000001</v>
      </c>
      <c r="F34" s="1"/>
      <c r="G34" s="1">
        <v>0.89951733216324659</v>
      </c>
      <c r="H34">
        <v>7.26</v>
      </c>
      <c r="I34" s="1">
        <v>4.6001255838042709</v>
      </c>
      <c r="K34" s="1">
        <f t="shared" si="0"/>
        <v>-7.8567467332154877</v>
      </c>
      <c r="L34" s="1">
        <f t="shared" si="1"/>
        <v>1.0862428456584028</v>
      </c>
      <c r="M34" s="4">
        <f t="shared" si="2"/>
        <v>2.4474999999999998</v>
      </c>
      <c r="N34" s="1">
        <f t="shared" si="3"/>
        <v>1.0807054573845121</v>
      </c>
      <c r="P34" s="1"/>
    </row>
    <row r="35" spans="1:16" x14ac:dyDescent="0.2">
      <c r="A35" s="2">
        <v>1986.1</v>
      </c>
      <c r="B35" s="3">
        <v>0.18707482993196578</v>
      </c>
      <c r="C35" s="14">
        <v>4.5</v>
      </c>
      <c r="D35" s="1">
        <v>0.2552648372686761</v>
      </c>
      <c r="E35" s="1">
        <v>1.01166</v>
      </c>
      <c r="F35" s="1"/>
      <c r="G35" s="1">
        <v>0.21743857360296825</v>
      </c>
      <c r="H35">
        <v>6.54</v>
      </c>
      <c r="I35" s="1">
        <v>-3.2065887994615627</v>
      </c>
      <c r="K35" s="1">
        <f t="shared" si="0"/>
        <v>-4.8628417201914793</v>
      </c>
      <c r="L35" s="1">
        <f t="shared" si="1"/>
        <v>3.0363743671002474E-2</v>
      </c>
      <c r="M35" s="4">
        <f t="shared" si="2"/>
        <v>2.04</v>
      </c>
      <c r="N35" s="1">
        <f t="shared" si="3"/>
        <v>-0.86546340918255971</v>
      </c>
      <c r="P35" s="1"/>
    </row>
    <row r="36" spans="1:16" x14ac:dyDescent="0.2">
      <c r="A36" s="2">
        <v>1986.2</v>
      </c>
      <c r="B36" s="3">
        <v>0.25462570022067865</v>
      </c>
      <c r="C36" s="14">
        <v>4.5630000000000006</v>
      </c>
      <c r="D36" s="1">
        <v>3.2251220029705152</v>
      </c>
      <c r="E36" s="1">
        <v>0.9694600000000001</v>
      </c>
      <c r="F36" s="1"/>
      <c r="G36" s="1">
        <v>-0.21696680407897739</v>
      </c>
      <c r="H36">
        <v>6.12</v>
      </c>
      <c r="I36" s="1">
        <v>3.0359493634212198</v>
      </c>
      <c r="K36" s="1">
        <f t="shared" si="0"/>
        <v>-4.1713619200126431</v>
      </c>
      <c r="L36" s="1">
        <f t="shared" si="1"/>
        <v>-0.47159250429965605</v>
      </c>
      <c r="M36" s="4">
        <f t="shared" si="2"/>
        <v>1.5569999999999995</v>
      </c>
      <c r="N36" s="1">
        <f t="shared" si="3"/>
        <v>-4.7293159887323855E-2</v>
      </c>
      <c r="P36" s="1"/>
    </row>
    <row r="37" spans="1:16" x14ac:dyDescent="0.2">
      <c r="A37" s="2">
        <v>1986.3</v>
      </c>
      <c r="B37" s="3">
        <v>-0.25397900440230492</v>
      </c>
      <c r="C37" s="14">
        <v>4.5625</v>
      </c>
      <c r="D37" s="1">
        <v>1.2744090441932254</v>
      </c>
      <c r="E37" s="1">
        <v>0.9065200000000001</v>
      </c>
      <c r="F37" s="1"/>
      <c r="G37" s="1">
        <v>0.73929115025004322</v>
      </c>
      <c r="H37">
        <v>5.33</v>
      </c>
      <c r="I37" s="1">
        <v>0.94751456464241546</v>
      </c>
      <c r="K37" s="1">
        <f t="shared" si="0"/>
        <v>-6.4922740494708382</v>
      </c>
      <c r="L37" s="1">
        <f t="shared" si="1"/>
        <v>0.99327015465234814</v>
      </c>
      <c r="M37" s="4">
        <f t="shared" si="2"/>
        <v>0.76750000000000007</v>
      </c>
      <c r="N37" s="1">
        <f t="shared" si="3"/>
        <v>-8.1723619887702492E-2</v>
      </c>
      <c r="P37" s="1"/>
    </row>
    <row r="38" spans="1:16" x14ac:dyDescent="0.2">
      <c r="A38" s="2">
        <v>1986.4</v>
      </c>
      <c r="B38" s="3">
        <v>-0.5092514004413573</v>
      </c>
      <c r="C38" s="14">
        <v>4.9375</v>
      </c>
      <c r="D38" s="1">
        <v>0.69007509640757192</v>
      </c>
      <c r="E38" s="1">
        <v>0.86895000000000011</v>
      </c>
      <c r="F38" s="1"/>
      <c r="G38" s="1">
        <v>0.53960716598315805</v>
      </c>
      <c r="H38">
        <v>5.84</v>
      </c>
      <c r="I38" s="1">
        <v>3.4361554056230315</v>
      </c>
      <c r="K38" s="1">
        <f t="shared" si="0"/>
        <v>-4.1444204209504472</v>
      </c>
      <c r="L38" s="1">
        <f t="shared" si="1"/>
        <v>1.0488585664245154</v>
      </c>
      <c r="M38" s="4">
        <f t="shared" si="2"/>
        <v>0.90249999999999986</v>
      </c>
      <c r="N38" s="1">
        <f t="shared" si="3"/>
        <v>0.68652007730386488</v>
      </c>
      <c r="P38" s="1"/>
    </row>
    <row r="39" spans="1:16" x14ac:dyDescent="0.2">
      <c r="A39" s="2">
        <v>1987.1</v>
      </c>
      <c r="B39" s="3">
        <v>-0.40948643576180777</v>
      </c>
      <c r="C39" s="14">
        <v>3.9375</v>
      </c>
      <c r="D39" s="1">
        <v>4.0314452731315953E-2</v>
      </c>
      <c r="E39" s="1">
        <v>0.82361000000000006</v>
      </c>
      <c r="F39" s="1"/>
      <c r="G39" s="1">
        <v>1.1163589523400574</v>
      </c>
      <c r="H39">
        <v>5.79</v>
      </c>
      <c r="I39" s="1">
        <v>-3.3167043679646735</v>
      </c>
      <c r="K39" s="1">
        <f t="shared" si="0"/>
        <v>-5.2177915875481951</v>
      </c>
      <c r="L39" s="1">
        <f t="shared" si="1"/>
        <v>1.5258453881018652</v>
      </c>
      <c r="M39" s="4">
        <f t="shared" si="2"/>
        <v>1.8525</v>
      </c>
      <c r="N39" s="1">
        <f t="shared" si="3"/>
        <v>-0.83925470517399736</v>
      </c>
      <c r="P39" s="1"/>
    </row>
    <row r="40" spans="1:16" x14ac:dyDescent="0.2">
      <c r="A40" s="2">
        <v>1987.2</v>
      </c>
      <c r="B40" s="3">
        <v>0.66815144766145806</v>
      </c>
      <c r="C40" s="14">
        <v>3.875</v>
      </c>
      <c r="D40" s="1">
        <v>0.92685875478539792</v>
      </c>
      <c r="E40" s="1">
        <v>0.83459000000000005</v>
      </c>
      <c r="F40" s="1"/>
      <c r="G40" s="1">
        <v>1.3163481953290868</v>
      </c>
      <c r="H40">
        <v>5.89</v>
      </c>
      <c r="I40" s="1">
        <v>4.8871244590364737</v>
      </c>
      <c r="K40" s="1">
        <f t="shared" si="0"/>
        <v>1.3331552555214228</v>
      </c>
      <c r="L40" s="1">
        <f t="shared" si="1"/>
        <v>0.64819674766762869</v>
      </c>
      <c r="M40" s="4">
        <f t="shared" si="2"/>
        <v>2.0149999999999997</v>
      </c>
      <c r="N40" s="1">
        <f t="shared" si="3"/>
        <v>0.99006642606276896</v>
      </c>
      <c r="P40" s="1"/>
    </row>
    <row r="41" spans="1:16" x14ac:dyDescent="0.2">
      <c r="A41" s="2">
        <v>1987.3</v>
      </c>
      <c r="B41" s="3">
        <v>0.28931245745404954</v>
      </c>
      <c r="C41" s="14">
        <v>4.5</v>
      </c>
      <c r="D41" s="1">
        <v>1.1978438810142045</v>
      </c>
      <c r="E41" s="1">
        <v>0.8371900000000001</v>
      </c>
      <c r="F41" s="1"/>
      <c r="G41" s="1">
        <v>1.1525565800503124</v>
      </c>
      <c r="H41">
        <v>6.8100000000000005</v>
      </c>
      <c r="I41" s="1">
        <v>1.1078626715008699</v>
      </c>
      <c r="K41" s="1">
        <f t="shared" si="0"/>
        <v>0.31153021243964663</v>
      </c>
      <c r="L41" s="1">
        <f t="shared" si="1"/>
        <v>0.86324412259626282</v>
      </c>
      <c r="M41" s="4">
        <f t="shared" si="2"/>
        <v>2.3100000000000005</v>
      </c>
      <c r="N41" s="1">
        <f t="shared" si="3"/>
        <v>-2.2495302378333637E-2</v>
      </c>
      <c r="P41" s="1"/>
    </row>
    <row r="42" spans="1:16" x14ac:dyDescent="0.2">
      <c r="A42" s="2">
        <v>1987.4</v>
      </c>
      <c r="B42" s="3">
        <v>-3.3938571186142852E-2</v>
      </c>
      <c r="C42" s="14">
        <v>3.4380000000000002</v>
      </c>
      <c r="D42" s="1">
        <v>1.3414874728743698</v>
      </c>
      <c r="E42" s="1">
        <v>0.72663000000000011</v>
      </c>
      <c r="F42" s="1"/>
      <c r="G42" s="1">
        <v>0.82867205303500668</v>
      </c>
      <c r="H42">
        <v>5.8500000000000005</v>
      </c>
      <c r="I42" s="1">
        <v>5.3004293430665372</v>
      </c>
      <c r="K42" s="1">
        <f t="shared" si="0"/>
        <v>-13.206082251340792</v>
      </c>
      <c r="L42" s="1">
        <f t="shared" si="1"/>
        <v>0.86261062422114954</v>
      </c>
      <c r="M42" s="4">
        <f t="shared" si="2"/>
        <v>2.4120000000000004</v>
      </c>
      <c r="N42" s="1">
        <f t="shared" si="3"/>
        <v>0.98973546754804187</v>
      </c>
      <c r="P42" s="1"/>
    </row>
    <row r="43" spans="1:16" x14ac:dyDescent="0.2">
      <c r="A43" s="2">
        <v>1988.1</v>
      </c>
      <c r="B43" s="3">
        <v>3.3950093362755673E-2</v>
      </c>
      <c r="C43" s="14">
        <v>3.375</v>
      </c>
      <c r="D43" s="1">
        <v>1.946661475569389</v>
      </c>
      <c r="E43" s="1">
        <v>0.76092000000000004</v>
      </c>
      <c r="F43" s="1"/>
      <c r="G43" s="1">
        <v>0.61639613725086306</v>
      </c>
      <c r="H43">
        <v>5.89</v>
      </c>
      <c r="I43" s="1">
        <v>-3.618062094295027</v>
      </c>
      <c r="K43" s="1">
        <f t="shared" si="0"/>
        <v>4.7190454564221032</v>
      </c>
      <c r="L43" s="1">
        <f t="shared" si="1"/>
        <v>0.58244604388810739</v>
      </c>
      <c r="M43" s="4">
        <f t="shared" si="2"/>
        <v>2.5149999999999997</v>
      </c>
      <c r="N43" s="1">
        <f t="shared" si="3"/>
        <v>-1.391180892466104</v>
      </c>
      <c r="P43" s="1"/>
    </row>
    <row r="44" spans="1:16" x14ac:dyDescent="0.2">
      <c r="A44" s="2">
        <v>1988.2</v>
      </c>
      <c r="B44" s="3">
        <v>0.66180213812998545</v>
      </c>
      <c r="C44" s="14">
        <v>4.4380000000000006</v>
      </c>
      <c r="D44" s="1">
        <v>0.40099293488635723</v>
      </c>
      <c r="E44" s="1">
        <v>0.83473000000000008</v>
      </c>
      <c r="F44" s="1"/>
      <c r="G44" s="1">
        <v>1.266081274249542</v>
      </c>
      <c r="H44">
        <v>6.75</v>
      </c>
      <c r="I44" s="1">
        <v>4.9222261579544124</v>
      </c>
      <c r="K44" s="1">
        <f t="shared" si="0"/>
        <v>9.7000998790937327</v>
      </c>
      <c r="L44" s="1">
        <f t="shared" si="1"/>
        <v>0.60427913611955653</v>
      </c>
      <c r="M44" s="4">
        <f t="shared" si="2"/>
        <v>2.3119999999999994</v>
      </c>
      <c r="N44" s="1">
        <f t="shared" si="3"/>
        <v>1.1303083057670138</v>
      </c>
      <c r="P44" s="1"/>
    </row>
    <row r="45" spans="1:16" x14ac:dyDescent="0.2">
      <c r="A45" s="2">
        <v>1988.3</v>
      </c>
      <c r="B45" s="3">
        <v>0.48887390424814381</v>
      </c>
      <c r="C45" s="14">
        <v>5.125</v>
      </c>
      <c r="D45" s="1">
        <v>1.3503233168504991</v>
      </c>
      <c r="E45" s="1">
        <v>0.8616100000000001</v>
      </c>
      <c r="F45" s="1"/>
      <c r="G45" s="1">
        <v>1.330913490623109</v>
      </c>
      <c r="H45">
        <v>7.49</v>
      </c>
      <c r="I45" s="1">
        <v>1.720750516995917</v>
      </c>
      <c r="K45" s="1">
        <f t="shared" si="0"/>
        <v>3.2202029398727747</v>
      </c>
      <c r="L45" s="1">
        <f t="shared" si="1"/>
        <v>0.84203958637496523</v>
      </c>
      <c r="M45" s="4">
        <f t="shared" si="2"/>
        <v>2.3650000000000002</v>
      </c>
      <c r="N45" s="1">
        <f t="shared" si="3"/>
        <v>9.2606800036354464E-2</v>
      </c>
      <c r="P45" s="1"/>
    </row>
    <row r="46" spans="1:16" x14ac:dyDescent="0.2">
      <c r="A46" s="2">
        <v>1988.4</v>
      </c>
      <c r="B46" s="3">
        <v>0.10065425264218497</v>
      </c>
      <c r="C46" s="14">
        <v>5.375</v>
      </c>
      <c r="D46" s="1">
        <v>1.2197410395947017</v>
      </c>
      <c r="E46" s="1">
        <v>0.81087000000000009</v>
      </c>
      <c r="F46" s="1"/>
      <c r="G46" s="1">
        <v>1.0348258706467828</v>
      </c>
      <c r="H46">
        <v>8.39</v>
      </c>
      <c r="I46" s="1">
        <v>4.7781960470522522</v>
      </c>
      <c r="K46" s="1">
        <f t="shared" si="0"/>
        <v>-5.8889752904446331</v>
      </c>
      <c r="L46" s="1">
        <f t="shared" si="1"/>
        <v>0.9341716180045978</v>
      </c>
      <c r="M46" s="4">
        <f t="shared" si="2"/>
        <v>3.0150000000000006</v>
      </c>
      <c r="N46" s="1">
        <f t="shared" si="3"/>
        <v>0.88961375186438763</v>
      </c>
      <c r="P46" s="1"/>
    </row>
    <row r="47" spans="1:16" x14ac:dyDescent="0.2">
      <c r="A47" s="2">
        <v>1989.1</v>
      </c>
      <c r="B47" s="3">
        <v>0.43572984749455923</v>
      </c>
      <c r="C47" s="14">
        <v>6.4380000000000006</v>
      </c>
      <c r="D47" s="1">
        <v>2.8179458657767942</v>
      </c>
      <c r="E47" s="1">
        <v>0.8595600000000001</v>
      </c>
      <c r="F47" s="1"/>
      <c r="G47" s="1">
        <v>1.1030135907031724</v>
      </c>
      <c r="H47">
        <v>9.2000000000000011</v>
      </c>
      <c r="I47" s="1">
        <v>-2.6574668621179187</v>
      </c>
      <c r="K47" s="1">
        <f t="shared" si="0"/>
        <v>6.0046616596988427</v>
      </c>
      <c r="L47" s="1">
        <f t="shared" si="1"/>
        <v>0.66728374320861317</v>
      </c>
      <c r="M47" s="4">
        <f t="shared" si="2"/>
        <v>2.7620000000000005</v>
      </c>
      <c r="N47" s="1">
        <f t="shared" si="3"/>
        <v>-1.3688531819736782</v>
      </c>
      <c r="P47" s="1"/>
    </row>
    <row r="48" spans="1:16" x14ac:dyDescent="0.2">
      <c r="A48" s="2">
        <v>1989.2</v>
      </c>
      <c r="B48" s="3">
        <v>1.384949107291833</v>
      </c>
      <c r="C48" s="14">
        <v>7.0625</v>
      </c>
      <c r="D48" s="1">
        <v>0.23440317345833073</v>
      </c>
      <c r="E48" s="1">
        <v>0.88713000000000009</v>
      </c>
      <c r="F48" s="1"/>
      <c r="G48" s="1">
        <v>1.6559516851743616</v>
      </c>
      <c r="H48">
        <v>8.26</v>
      </c>
      <c r="I48" s="1">
        <v>4.4256617207860671</v>
      </c>
      <c r="K48" s="1">
        <f t="shared" si="0"/>
        <v>3.2074549769649567</v>
      </c>
      <c r="L48" s="1">
        <f t="shared" si="1"/>
        <v>0.27100257788252868</v>
      </c>
      <c r="M48" s="4">
        <f t="shared" si="2"/>
        <v>1.1974999999999998</v>
      </c>
      <c r="N48" s="1">
        <f t="shared" si="3"/>
        <v>1.0478146368319341</v>
      </c>
      <c r="P48" s="1"/>
    </row>
    <row r="49" spans="1:16" x14ac:dyDescent="0.2">
      <c r="A49" s="2">
        <v>1989.3</v>
      </c>
      <c r="B49" s="3">
        <v>0.92165898617511122</v>
      </c>
      <c r="C49" s="14">
        <v>8</v>
      </c>
      <c r="D49" s="1">
        <v>1.3311746717035611</v>
      </c>
      <c r="E49" s="1">
        <v>0.85227000000000008</v>
      </c>
      <c r="F49" s="1"/>
      <c r="G49" s="1">
        <v>0.80490609428900406</v>
      </c>
      <c r="H49">
        <v>8.14</v>
      </c>
      <c r="I49" s="1">
        <v>0.94336468159308406</v>
      </c>
      <c r="K49" s="1">
        <f t="shared" si="0"/>
        <v>-3.9295255486794494</v>
      </c>
      <c r="L49" s="1">
        <f t="shared" si="1"/>
        <v>-0.11675289188610716</v>
      </c>
      <c r="M49" s="4">
        <f t="shared" si="2"/>
        <v>0.14000000000000057</v>
      </c>
      <c r="N49" s="1">
        <f t="shared" si="3"/>
        <v>-9.6952497527619252E-2</v>
      </c>
      <c r="P49" s="1"/>
    </row>
    <row r="50" spans="1:16" x14ac:dyDescent="0.2">
      <c r="A50" s="2">
        <v>1989.4</v>
      </c>
      <c r="B50" s="3">
        <v>4.8923679060663972E-2</v>
      </c>
      <c r="C50" s="14">
        <v>8.3125</v>
      </c>
      <c r="D50" s="1">
        <v>2.0060358601100781</v>
      </c>
      <c r="E50" s="1">
        <v>0.77940000000000009</v>
      </c>
      <c r="F50" s="1"/>
      <c r="G50" s="1">
        <v>0.95057034220531467</v>
      </c>
      <c r="H50">
        <v>7.8500000000000005</v>
      </c>
      <c r="I50" s="1">
        <v>3.6786393650708682</v>
      </c>
      <c r="K50" s="1">
        <f t="shared" si="0"/>
        <v>-8.5501073603435511</v>
      </c>
      <c r="L50" s="1">
        <f t="shared" si="1"/>
        <v>0.9016466631446507</v>
      </c>
      <c r="M50" s="4">
        <f t="shared" si="2"/>
        <v>-0.46249999999999947</v>
      </c>
      <c r="N50" s="1">
        <f t="shared" si="3"/>
        <v>0.41815087624019753</v>
      </c>
      <c r="P50" s="1"/>
    </row>
    <row r="51" spans="1:16" x14ac:dyDescent="0.2">
      <c r="A51" s="2">
        <v>1990.1</v>
      </c>
      <c r="B51" s="3">
        <v>0.63569682151589646</v>
      </c>
      <c r="C51" s="14">
        <v>8</v>
      </c>
      <c r="D51" s="1">
        <v>3.2196310476853451</v>
      </c>
      <c r="E51" s="1">
        <v>0.77033000000000007</v>
      </c>
      <c r="F51" s="1"/>
      <c r="G51" s="1">
        <v>1.7325800376647882</v>
      </c>
      <c r="H51">
        <v>8.0500000000000007</v>
      </c>
      <c r="I51" s="1">
        <v>-2.4939125611293078</v>
      </c>
      <c r="K51" s="1">
        <f t="shared" si="0"/>
        <v>-1.1637156787272289</v>
      </c>
      <c r="L51" s="1">
        <f t="shared" si="1"/>
        <v>1.0968832161488917</v>
      </c>
      <c r="M51" s="4">
        <f t="shared" si="2"/>
        <v>5.0000000000000711E-2</v>
      </c>
      <c r="N51" s="1">
        <f t="shared" si="3"/>
        <v>-1.4283859022036633</v>
      </c>
      <c r="P51" s="1"/>
    </row>
    <row r="52" spans="1:16" x14ac:dyDescent="0.2">
      <c r="A52" s="2">
        <v>1990.2</v>
      </c>
      <c r="B52" s="3">
        <v>1.0851959831551738</v>
      </c>
      <c r="C52" s="14">
        <v>8.1875</v>
      </c>
      <c r="D52" s="1">
        <v>1.4837295565671926</v>
      </c>
      <c r="E52" s="1">
        <v>0.75506000000000006</v>
      </c>
      <c r="F52" s="1"/>
      <c r="G52" s="1">
        <v>1.0181414291003277</v>
      </c>
      <c r="H52">
        <v>8</v>
      </c>
      <c r="I52" s="1">
        <v>3.9452723311546922</v>
      </c>
      <c r="K52" s="1">
        <f t="shared" si="0"/>
        <v>-1.9822673399711819</v>
      </c>
      <c r="L52" s="1">
        <f t="shared" si="1"/>
        <v>-6.7054554054846172E-2</v>
      </c>
      <c r="M52" s="4">
        <f t="shared" si="2"/>
        <v>-0.1875</v>
      </c>
      <c r="N52" s="1">
        <f t="shared" si="3"/>
        <v>0.6153856936468749</v>
      </c>
      <c r="P52" s="1"/>
    </row>
    <row r="53" spans="1:16" x14ac:dyDescent="0.2">
      <c r="A53" s="2">
        <v>1990.3</v>
      </c>
      <c r="B53" s="3">
        <v>0.52876141643967145</v>
      </c>
      <c r="C53" s="14">
        <v>8.625</v>
      </c>
      <c r="D53" s="1">
        <v>3.0403721548430074</v>
      </c>
      <c r="E53" s="1">
        <v>0.7146300000000001</v>
      </c>
      <c r="F53" s="1"/>
      <c r="G53" s="1">
        <v>1.722558182151368</v>
      </c>
      <c r="H53">
        <v>7.37</v>
      </c>
      <c r="I53" s="1">
        <v>0.58545975257635607</v>
      </c>
      <c r="K53" s="1">
        <f t="shared" si="0"/>
        <v>-5.3545413609514423</v>
      </c>
      <c r="L53" s="1">
        <f t="shared" si="1"/>
        <v>1.1937967657116966</v>
      </c>
      <c r="M53" s="4">
        <f t="shared" si="2"/>
        <v>-1.2549999999999999</v>
      </c>
      <c r="N53" s="1">
        <f t="shared" si="3"/>
        <v>-0.61372810056666283</v>
      </c>
      <c r="P53" s="1"/>
    </row>
    <row r="54" spans="1:16" x14ac:dyDescent="0.2">
      <c r="A54" s="2">
        <v>1990.4</v>
      </c>
      <c r="B54" s="3">
        <v>0.44628626075868816</v>
      </c>
      <c r="C54" s="14">
        <v>9.25</v>
      </c>
      <c r="D54" s="1">
        <v>1.1770396646243242</v>
      </c>
      <c r="E54" s="1">
        <v>0.68792000000000009</v>
      </c>
      <c r="F54" s="1"/>
      <c r="G54" s="1">
        <v>1.6213294901819664</v>
      </c>
      <c r="H54">
        <v>6.63</v>
      </c>
      <c r="I54" s="1">
        <v>2.5609224281753384</v>
      </c>
      <c r="K54" s="1">
        <f t="shared" si="0"/>
        <v>-3.7375984775338296</v>
      </c>
      <c r="L54" s="1">
        <f t="shared" si="1"/>
        <v>1.1750432294232782</v>
      </c>
      <c r="M54" s="4">
        <f t="shared" si="2"/>
        <v>-2.62</v>
      </c>
      <c r="N54" s="1">
        <f t="shared" si="3"/>
        <v>0.34597069088775356</v>
      </c>
      <c r="P54" s="1"/>
    </row>
    <row r="55" spans="1:16" x14ac:dyDescent="0.2">
      <c r="A55" s="2">
        <v>1991.1</v>
      </c>
      <c r="B55" s="3">
        <v>0.93621072675340589</v>
      </c>
      <c r="C55" s="14">
        <v>9.25</v>
      </c>
      <c r="D55" s="1">
        <v>3.9220596396145169</v>
      </c>
      <c r="E55" s="1">
        <v>0.78659000000000001</v>
      </c>
      <c r="F55" s="1"/>
      <c r="G55" s="1">
        <v>0.81545825208295675</v>
      </c>
      <c r="H55">
        <v>5.91</v>
      </c>
      <c r="I55" s="1">
        <v>-4.0849099538391549</v>
      </c>
      <c r="K55" s="1">
        <f t="shared" si="0"/>
        <v>14.343237585765776</v>
      </c>
      <c r="L55" s="1">
        <f t="shared" si="1"/>
        <v>-0.12075247467044914</v>
      </c>
      <c r="M55" s="4">
        <f t="shared" si="2"/>
        <v>-3.34</v>
      </c>
      <c r="N55" s="1">
        <f t="shared" si="3"/>
        <v>-2.0017423983634179</v>
      </c>
      <c r="P55" s="1"/>
    </row>
    <row r="56" spans="1:16" x14ac:dyDescent="0.2">
      <c r="A56" s="2">
        <v>1991.2</v>
      </c>
      <c r="B56" s="3">
        <v>0.89608552114448514</v>
      </c>
      <c r="C56" s="14">
        <v>9.125</v>
      </c>
      <c r="D56" s="1">
        <v>4.0976390556222597</v>
      </c>
      <c r="E56" s="1">
        <v>0.83742000000000005</v>
      </c>
      <c r="F56" s="1"/>
      <c r="G56" s="1">
        <v>0.59785475646210173</v>
      </c>
      <c r="H56">
        <v>5.69</v>
      </c>
      <c r="I56" s="1">
        <v>3.874341645936008</v>
      </c>
      <c r="K56" s="1">
        <f t="shared" si="0"/>
        <v>6.4620704560190241</v>
      </c>
      <c r="L56" s="1">
        <f t="shared" si="1"/>
        <v>-0.29823076468238341</v>
      </c>
      <c r="M56" s="4">
        <f t="shared" si="2"/>
        <v>-3.4349999999999996</v>
      </c>
      <c r="N56" s="1">
        <f t="shared" si="3"/>
        <v>-5.5824352421562917E-2</v>
      </c>
      <c r="P56" s="1"/>
    </row>
    <row r="57" spans="1:16" x14ac:dyDescent="0.2">
      <c r="A57" s="2">
        <v>1991.3</v>
      </c>
      <c r="B57" s="3">
        <v>0.98161421003426508</v>
      </c>
      <c r="C57" s="14">
        <v>9.3125</v>
      </c>
      <c r="D57" s="1">
        <v>2.0168627149483642</v>
      </c>
      <c r="E57" s="1">
        <v>0.77096000000000009</v>
      </c>
      <c r="F57" s="1"/>
      <c r="G57" s="1">
        <v>0.78657577346619156</v>
      </c>
      <c r="H57">
        <v>5.26</v>
      </c>
      <c r="I57" s="1">
        <v>1.080834519360474</v>
      </c>
      <c r="K57" s="1">
        <f t="shared" si="0"/>
        <v>-7.9362804805235081</v>
      </c>
      <c r="L57" s="1">
        <f t="shared" si="1"/>
        <v>-0.19503843656807351</v>
      </c>
      <c r="M57" s="4">
        <f t="shared" si="2"/>
        <v>-4.0525000000000002</v>
      </c>
      <c r="N57" s="1">
        <f t="shared" si="3"/>
        <v>-0.23400704889697255</v>
      </c>
      <c r="P57" s="1"/>
    </row>
    <row r="58" spans="1:16" x14ac:dyDescent="0.2">
      <c r="A58" s="2">
        <v>1991.4</v>
      </c>
      <c r="B58" s="3">
        <v>1.6201203517975493</v>
      </c>
      <c r="C58" s="14">
        <v>9.5625</v>
      </c>
      <c r="D58" s="1">
        <v>6.1746382636655994</v>
      </c>
      <c r="E58" s="1">
        <v>0.70872000000000002</v>
      </c>
      <c r="F58" s="1"/>
      <c r="G58" s="1">
        <v>0.76309399930627464</v>
      </c>
      <c r="H58">
        <v>3.95</v>
      </c>
      <c r="I58" s="1">
        <v>3.3862710540416563</v>
      </c>
      <c r="K58" s="1">
        <f t="shared" si="0"/>
        <v>-8.073051779599469</v>
      </c>
      <c r="L58" s="1">
        <f t="shared" si="1"/>
        <v>-0.85702635249127468</v>
      </c>
      <c r="M58" s="4">
        <f t="shared" si="2"/>
        <v>-5.6124999999999998</v>
      </c>
      <c r="N58" s="1">
        <f t="shared" si="3"/>
        <v>-0.69709180240598578</v>
      </c>
      <c r="P58" s="1"/>
    </row>
    <row r="59" spans="1:16" x14ac:dyDescent="0.2">
      <c r="A59" s="2">
        <v>1992.1</v>
      </c>
      <c r="B59" s="3">
        <v>1.8979653811114439</v>
      </c>
      <c r="C59" s="14">
        <v>9.6875</v>
      </c>
      <c r="D59" s="1">
        <v>-3.2106184640136148</v>
      </c>
      <c r="E59" s="1">
        <v>0.76585000000000003</v>
      </c>
      <c r="F59" s="1"/>
      <c r="G59" s="1">
        <v>0.68846815834766595</v>
      </c>
      <c r="H59">
        <v>4.1500000000000004</v>
      </c>
      <c r="I59" s="1">
        <v>-2.9183679968628251</v>
      </c>
      <c r="K59" s="1">
        <f t="shared" si="0"/>
        <v>8.0610114008353104</v>
      </c>
      <c r="L59" s="1">
        <f t="shared" si="1"/>
        <v>-1.2094972227637779</v>
      </c>
      <c r="M59" s="4">
        <f t="shared" si="2"/>
        <v>-5.5374999999999996</v>
      </c>
      <c r="N59" s="1">
        <f t="shared" si="3"/>
        <v>7.3062616787697432E-2</v>
      </c>
      <c r="P59" s="1"/>
    </row>
    <row r="60" spans="1:16" x14ac:dyDescent="0.2">
      <c r="A60" s="2">
        <v>1992.2</v>
      </c>
      <c r="B60" s="3">
        <v>1.2963790791238328</v>
      </c>
      <c r="C60" s="14">
        <v>9.75</v>
      </c>
      <c r="D60" s="1">
        <v>1.8015595590212374</v>
      </c>
      <c r="E60" s="1">
        <v>0.70803000000000005</v>
      </c>
      <c r="F60" s="1"/>
      <c r="G60" s="1">
        <v>0.82051282051283092</v>
      </c>
      <c r="H60">
        <v>3.65</v>
      </c>
      <c r="I60" s="1">
        <v>4.1727476624212834</v>
      </c>
      <c r="K60" s="1">
        <f t="shared" si="0"/>
        <v>-7.5497812887641151</v>
      </c>
      <c r="L60" s="1">
        <f t="shared" si="1"/>
        <v>-0.47586625861100185</v>
      </c>
      <c r="M60" s="4">
        <f t="shared" si="2"/>
        <v>-6.1</v>
      </c>
      <c r="N60" s="1">
        <f t="shared" si="3"/>
        <v>0.59279702585001148</v>
      </c>
      <c r="P60" s="1"/>
    </row>
    <row r="61" spans="1:16" x14ac:dyDescent="0.2">
      <c r="A61" s="2">
        <v>1992.3</v>
      </c>
      <c r="B61" s="3">
        <v>1.1473962930273585</v>
      </c>
      <c r="C61" s="14">
        <v>9.0625</v>
      </c>
      <c r="D61" s="1">
        <v>2.8526148969889142</v>
      </c>
      <c r="E61" s="1">
        <v>0.6912600000000001</v>
      </c>
      <c r="F61" s="1"/>
      <c r="G61" s="1">
        <v>0.79688029840623287</v>
      </c>
      <c r="H61">
        <v>2.74</v>
      </c>
      <c r="I61" s="1">
        <v>1.3066959911236298</v>
      </c>
      <c r="K61" s="1">
        <f t="shared" si="0"/>
        <v>-2.3685437057751719</v>
      </c>
      <c r="L61" s="1">
        <f t="shared" si="1"/>
        <v>-0.35051599462112559</v>
      </c>
      <c r="M61" s="4">
        <f t="shared" si="2"/>
        <v>-6.3224999999999998</v>
      </c>
      <c r="N61" s="1">
        <f t="shared" si="3"/>
        <v>-0.38647972646632112</v>
      </c>
      <c r="P61" s="1"/>
    </row>
    <row r="62" spans="1:16" x14ac:dyDescent="0.2">
      <c r="A62" s="2">
        <v>1992.4</v>
      </c>
      <c r="B62" s="3">
        <v>0.53810354857473097</v>
      </c>
      <c r="C62" s="14">
        <v>8.6875</v>
      </c>
      <c r="D62" s="1">
        <v>4.6294999299621775</v>
      </c>
      <c r="E62" s="1">
        <v>0.80104000000000009</v>
      </c>
      <c r="F62" s="1"/>
      <c r="G62" s="1">
        <v>0.70647603027753636</v>
      </c>
      <c r="H62">
        <v>3.15</v>
      </c>
      <c r="I62" s="1">
        <v>3.9339470386605013</v>
      </c>
      <c r="K62" s="1">
        <f t="shared" si="0"/>
        <v>15.881144576570316</v>
      </c>
      <c r="L62" s="1">
        <f t="shared" si="1"/>
        <v>0.16837248170280539</v>
      </c>
      <c r="M62" s="4">
        <f t="shared" si="2"/>
        <v>-5.5374999999999996</v>
      </c>
      <c r="N62" s="1">
        <f t="shared" si="3"/>
        <v>-0.17388822282541905</v>
      </c>
      <c r="P62" s="1"/>
    </row>
    <row r="63" spans="1:16" x14ac:dyDescent="0.2">
      <c r="A63" s="2">
        <v>1993.1</v>
      </c>
      <c r="B63" s="3">
        <v>0.31824099522639315</v>
      </c>
      <c r="C63" s="14">
        <v>7.9375</v>
      </c>
      <c r="D63" s="1">
        <v>-6.8634669879732986</v>
      </c>
      <c r="E63" s="1">
        <v>0.81401000000000001</v>
      </c>
      <c r="F63" s="1"/>
      <c r="G63" s="1">
        <v>0.85184566560880803</v>
      </c>
      <c r="H63">
        <v>2.96</v>
      </c>
      <c r="I63" s="1">
        <v>-3.9378052999783031</v>
      </c>
      <c r="K63" s="1">
        <f t="shared" si="0"/>
        <v>1.6191451113552289</v>
      </c>
      <c r="L63" s="1">
        <f t="shared" si="1"/>
        <v>0.53360467038241488</v>
      </c>
      <c r="M63" s="4">
        <f t="shared" si="2"/>
        <v>-4.9775</v>
      </c>
      <c r="N63" s="1">
        <f t="shared" si="3"/>
        <v>0.73141542199874887</v>
      </c>
      <c r="P63" s="1"/>
    </row>
    <row r="64" spans="1:16" x14ac:dyDescent="0.2">
      <c r="A64" s="2">
        <v>1993.2</v>
      </c>
      <c r="B64" s="3">
        <v>2.5955299206921412</v>
      </c>
      <c r="C64" s="14">
        <v>7.5</v>
      </c>
      <c r="D64" s="1">
        <v>3.3875565990273415</v>
      </c>
      <c r="E64" s="1">
        <v>0.84850000000000003</v>
      </c>
      <c r="F64" s="1"/>
      <c r="G64" s="1">
        <v>0.76184166942696585</v>
      </c>
      <c r="H64">
        <v>3.1</v>
      </c>
      <c r="I64" s="1">
        <v>3.8886809971559133</v>
      </c>
      <c r="K64" s="1">
        <f t="shared" si="0"/>
        <v>4.2370486849055933</v>
      </c>
      <c r="L64" s="1">
        <f t="shared" si="1"/>
        <v>-1.8336882512651753</v>
      </c>
      <c r="M64" s="4">
        <f t="shared" si="2"/>
        <v>-4.4000000000000004</v>
      </c>
      <c r="N64" s="1">
        <f t="shared" si="3"/>
        <v>0.12528109953214295</v>
      </c>
      <c r="P64" s="1"/>
    </row>
    <row r="65" spans="1:16" x14ac:dyDescent="0.2">
      <c r="A65" s="2">
        <v>1993.3</v>
      </c>
      <c r="B65" s="3">
        <v>0.87139845397046223</v>
      </c>
      <c r="C65" s="14">
        <v>6.6875</v>
      </c>
      <c r="D65" s="1">
        <v>2.3334491947630598</v>
      </c>
      <c r="E65" s="1">
        <v>0.84026000000000012</v>
      </c>
      <c r="F65" s="1"/>
      <c r="G65" s="1">
        <v>0.39447731755424265</v>
      </c>
      <c r="H65">
        <v>2.98</v>
      </c>
      <c r="I65" s="1">
        <v>1.3443088984223639</v>
      </c>
      <c r="K65" s="1">
        <f t="shared" si="0"/>
        <v>-0.97112551561578253</v>
      </c>
      <c r="L65" s="1">
        <f t="shared" si="1"/>
        <v>-0.47692113641621958</v>
      </c>
      <c r="M65" s="4">
        <f t="shared" si="2"/>
        <v>-3.7075</v>
      </c>
      <c r="N65" s="1">
        <f t="shared" si="3"/>
        <v>-0.24728507408517397</v>
      </c>
      <c r="P65" s="1"/>
    </row>
    <row r="66" spans="1:16" x14ac:dyDescent="0.2">
      <c r="A66" s="2">
        <v>1993.4</v>
      </c>
      <c r="B66" s="3">
        <v>0.69666991779295806</v>
      </c>
      <c r="C66" s="14">
        <v>5.875</v>
      </c>
      <c r="D66" s="1">
        <v>4.2321452832752238</v>
      </c>
      <c r="E66" s="1">
        <v>0.8888100000000001</v>
      </c>
      <c r="F66" s="1"/>
      <c r="G66" s="1">
        <v>0.68762278978389269</v>
      </c>
      <c r="H66">
        <v>3.0100000000000002</v>
      </c>
      <c r="I66" s="1">
        <v>4.0098126129531897</v>
      </c>
      <c r="K66" s="1">
        <f t="shared" si="0"/>
        <v>5.7779734843976831</v>
      </c>
      <c r="L66" s="1">
        <f t="shared" si="1"/>
        <v>-9.047128009065375E-3</v>
      </c>
      <c r="M66" s="4">
        <f t="shared" si="2"/>
        <v>-2.8649999999999998</v>
      </c>
      <c r="N66" s="1">
        <f t="shared" si="3"/>
        <v>-5.5583167580508519E-2</v>
      </c>
      <c r="P66" s="1"/>
    </row>
    <row r="67" spans="1:16" x14ac:dyDescent="0.2">
      <c r="A67" s="2">
        <v>1994.1</v>
      </c>
      <c r="B67" s="3">
        <v>8.3022000830212939E-2</v>
      </c>
      <c r="C67" s="14">
        <v>5.625</v>
      </c>
      <c r="D67" s="1">
        <v>-4.6273163737481244</v>
      </c>
      <c r="E67" s="1">
        <v>0.85056000000000009</v>
      </c>
      <c r="F67" s="1"/>
      <c r="G67" s="1">
        <v>0.6341463414634152</v>
      </c>
      <c r="H67">
        <v>3.5700000000000003</v>
      </c>
      <c r="I67" s="1">
        <v>-3.2003309034008498</v>
      </c>
      <c r="K67" s="1">
        <f t="shared" si="0"/>
        <v>-4.3035069362405913</v>
      </c>
      <c r="L67" s="1">
        <f t="shared" si="1"/>
        <v>0.55112434063320226</v>
      </c>
      <c r="M67" s="4">
        <f t="shared" si="2"/>
        <v>-2.0549999999999997</v>
      </c>
      <c r="N67" s="1">
        <f t="shared" si="3"/>
        <v>0.35674636758681866</v>
      </c>
      <c r="P67" s="1"/>
    </row>
    <row r="68" spans="1:16" x14ac:dyDescent="0.2">
      <c r="A68" s="2">
        <v>1994.2</v>
      </c>
      <c r="B68" s="3">
        <v>1.299599059864498</v>
      </c>
      <c r="C68" s="14">
        <v>4.9375</v>
      </c>
      <c r="D68" s="1">
        <v>2.0341222295619632</v>
      </c>
      <c r="E68" s="1">
        <v>0.81800000000000006</v>
      </c>
      <c r="F68" s="1"/>
      <c r="G68" s="1">
        <v>0.64630796574567384</v>
      </c>
      <c r="H68">
        <v>4.2300000000000004</v>
      </c>
      <c r="I68" s="1">
        <v>4.2105608687063922</v>
      </c>
      <c r="K68" s="1">
        <f t="shared" si="0"/>
        <v>-3.8280662151994016</v>
      </c>
      <c r="L68" s="1">
        <f t="shared" si="1"/>
        <v>-0.65329109411882413</v>
      </c>
      <c r="M68" s="4">
        <f t="shared" si="2"/>
        <v>-0.70749999999999957</v>
      </c>
      <c r="N68" s="1">
        <f t="shared" si="3"/>
        <v>0.54410965978610726</v>
      </c>
      <c r="P68" s="1"/>
    </row>
    <row r="69" spans="1:16" x14ac:dyDescent="0.2">
      <c r="A69" s="2">
        <v>1994.3</v>
      </c>
      <c r="B69" s="3">
        <v>0.66875938310360095</v>
      </c>
      <c r="C69" s="14">
        <v>5.125</v>
      </c>
      <c r="D69" s="1">
        <v>2.8977095146671461</v>
      </c>
      <c r="E69" s="1">
        <v>0.79719000000000007</v>
      </c>
      <c r="F69" s="1"/>
      <c r="G69" s="1">
        <v>0.8829667683416309</v>
      </c>
      <c r="H69">
        <v>4.79</v>
      </c>
      <c r="I69" s="1">
        <v>1.538587364374755</v>
      </c>
      <c r="K69" s="1">
        <f t="shared" ref="K69:K132" si="4">(E69-E68)/E68*100</f>
        <v>-2.5440097799510992</v>
      </c>
      <c r="L69" s="1">
        <f t="shared" ref="L69:L132" si="5">G69-B69</f>
        <v>0.21420738523802996</v>
      </c>
      <c r="M69" s="4">
        <f t="shared" ref="M69:M132" si="6">H69-C69</f>
        <v>-0.33499999999999996</v>
      </c>
      <c r="N69" s="1">
        <f t="shared" ref="N69:N132" si="7">(I69-D69)/4</f>
        <v>-0.33978053757309779</v>
      </c>
      <c r="P69" s="1"/>
    </row>
    <row r="70" spans="1:16" x14ac:dyDescent="0.2">
      <c r="A70" s="2">
        <v>1994.4</v>
      </c>
      <c r="B70" s="3">
        <v>0.51518438177873271</v>
      </c>
      <c r="C70" s="14">
        <v>5.1875</v>
      </c>
      <c r="D70" s="1">
        <v>4.5040354074459721</v>
      </c>
      <c r="E70" s="1">
        <v>0.8057200000000001</v>
      </c>
      <c r="F70" s="1"/>
      <c r="G70" s="1">
        <v>0.46148949713558096</v>
      </c>
      <c r="H70">
        <v>5.7</v>
      </c>
      <c r="I70" s="1">
        <v>3.6104350438439958</v>
      </c>
      <c r="K70" s="1">
        <f t="shared" si="4"/>
        <v>1.0700084045208842</v>
      </c>
      <c r="L70" s="1">
        <f t="shared" si="5"/>
        <v>-5.3694884643151752E-2</v>
      </c>
      <c r="M70" s="4">
        <f t="shared" si="6"/>
        <v>0.51250000000000018</v>
      </c>
      <c r="N70" s="1">
        <f t="shared" si="7"/>
        <v>-0.22340009090049406</v>
      </c>
      <c r="P70" s="1"/>
    </row>
    <row r="71" spans="1:16" x14ac:dyDescent="0.2">
      <c r="A71" s="2">
        <v>1995.1</v>
      </c>
      <c r="B71" s="3">
        <v>-5.3951982735356285E-2</v>
      </c>
      <c r="C71" s="14">
        <v>4.6875</v>
      </c>
      <c r="D71" s="1">
        <v>-5.2732104301610905</v>
      </c>
      <c r="E71" s="1">
        <v>0.74324000000000001</v>
      </c>
      <c r="F71" s="1"/>
      <c r="G71" s="1">
        <v>0.8236971329003584</v>
      </c>
      <c r="H71">
        <v>5.88</v>
      </c>
      <c r="I71" s="1">
        <v>-3.6042301483955708</v>
      </c>
      <c r="K71" s="1">
        <f t="shared" si="4"/>
        <v>-7.7545549322345337</v>
      </c>
      <c r="L71" s="1">
        <f t="shared" si="5"/>
        <v>0.87764911563571468</v>
      </c>
      <c r="M71" s="4">
        <f t="shared" si="6"/>
        <v>1.1924999999999999</v>
      </c>
      <c r="N71" s="1">
        <f t="shared" si="7"/>
        <v>0.41724507044137993</v>
      </c>
      <c r="P71" s="1"/>
    </row>
    <row r="72" spans="1:16" x14ac:dyDescent="0.2">
      <c r="A72" s="2">
        <v>1995.2</v>
      </c>
      <c r="B72" s="3">
        <v>0.93117408906882027</v>
      </c>
      <c r="C72" s="14">
        <v>4.5625</v>
      </c>
      <c r="D72" s="1">
        <v>2.2288945384413061</v>
      </c>
      <c r="E72" s="1">
        <v>0.74168000000000001</v>
      </c>
      <c r="F72" s="1"/>
      <c r="G72" s="1">
        <v>0.87981146897095908</v>
      </c>
      <c r="H72">
        <v>5.66</v>
      </c>
      <c r="I72" s="1">
        <v>3.3935701063729562</v>
      </c>
      <c r="K72" s="1">
        <f t="shared" si="4"/>
        <v>-0.2098918249825098</v>
      </c>
      <c r="L72" s="1">
        <f t="shared" si="5"/>
        <v>-5.1362620097861189E-2</v>
      </c>
      <c r="M72" s="4">
        <f t="shared" si="6"/>
        <v>1.0975000000000001</v>
      </c>
      <c r="N72" s="1">
        <f t="shared" si="7"/>
        <v>0.29116889198291251</v>
      </c>
      <c r="P72" s="1"/>
    </row>
    <row r="73" spans="1:16" x14ac:dyDescent="0.2">
      <c r="A73" s="2">
        <v>1995.3</v>
      </c>
      <c r="B73" s="3">
        <v>0.33426928733788497</v>
      </c>
      <c r="C73" s="14">
        <v>4.0625</v>
      </c>
      <c r="D73" s="1">
        <v>2.3668131632543776</v>
      </c>
      <c r="E73" s="1">
        <v>0.75256000000000001</v>
      </c>
      <c r="F73" s="1"/>
      <c r="G73" s="1">
        <v>0.45164304625446849</v>
      </c>
      <c r="H73">
        <v>5.42</v>
      </c>
      <c r="I73" s="1">
        <v>1.3388151514895918</v>
      </c>
      <c r="K73" s="1">
        <f t="shared" si="4"/>
        <v>1.4669399201812103</v>
      </c>
      <c r="L73" s="1">
        <f t="shared" si="5"/>
        <v>0.11737375891658353</v>
      </c>
      <c r="M73" s="4">
        <f t="shared" si="6"/>
        <v>1.3574999999999999</v>
      </c>
      <c r="N73" s="1">
        <f t="shared" si="7"/>
        <v>-0.25699950294119644</v>
      </c>
      <c r="P73" s="1"/>
    </row>
    <row r="74" spans="1:16" x14ac:dyDescent="0.2">
      <c r="A74" s="2">
        <v>1995.4</v>
      </c>
      <c r="B74" s="3">
        <v>0.33315565031983851</v>
      </c>
      <c r="C74" s="14">
        <v>3.75</v>
      </c>
      <c r="D74" s="1">
        <v>3.5393411380343132</v>
      </c>
      <c r="E74" s="1">
        <v>0.75109000000000004</v>
      </c>
      <c r="F74" s="1"/>
      <c r="G74" s="1">
        <v>0.48062015503875788</v>
      </c>
      <c r="H74">
        <v>5.08</v>
      </c>
      <c r="I74" s="1">
        <v>3.1997678418287157</v>
      </c>
      <c r="K74" s="1">
        <f t="shared" si="4"/>
        <v>-0.19533326246411864</v>
      </c>
      <c r="L74" s="1">
        <f t="shared" si="5"/>
        <v>0.14746450471891936</v>
      </c>
      <c r="M74" s="4">
        <f t="shared" si="6"/>
        <v>1.33</v>
      </c>
      <c r="N74" s="1">
        <f t="shared" si="7"/>
        <v>-8.4893324051399377E-2</v>
      </c>
      <c r="P74" s="1"/>
    </row>
    <row r="75" spans="1:16" x14ac:dyDescent="0.2">
      <c r="A75" s="2">
        <v>1996.1</v>
      </c>
      <c r="B75" s="3">
        <v>-0.13281976358082703</v>
      </c>
      <c r="C75" s="14">
        <v>3.3130000000000002</v>
      </c>
      <c r="D75" s="1">
        <v>-6.5434171403143226</v>
      </c>
      <c r="E75" s="1">
        <v>0.76821000000000006</v>
      </c>
      <c r="F75" s="1"/>
      <c r="G75" s="1">
        <v>0.91035334053386485</v>
      </c>
      <c r="H75">
        <v>5.15</v>
      </c>
      <c r="I75" s="1">
        <v>-2.9752770802372375</v>
      </c>
      <c r="K75" s="1">
        <f t="shared" si="4"/>
        <v>2.2793540055119923</v>
      </c>
      <c r="L75" s="1">
        <f t="shared" si="5"/>
        <v>1.0431731041146919</v>
      </c>
      <c r="M75" s="4">
        <f t="shared" si="6"/>
        <v>1.8370000000000002</v>
      </c>
      <c r="N75" s="1">
        <f t="shared" si="7"/>
        <v>0.89203501501927129</v>
      </c>
      <c r="P75" s="1"/>
    </row>
    <row r="76" spans="1:16" x14ac:dyDescent="0.2">
      <c r="A76" s="2">
        <v>1996.2</v>
      </c>
      <c r="B76" s="3">
        <v>0.91767522276897662</v>
      </c>
      <c r="C76" s="14">
        <v>3.3125</v>
      </c>
      <c r="D76" s="1">
        <v>2.1340143710501192</v>
      </c>
      <c r="E76" s="1">
        <v>0.78166000000000002</v>
      </c>
      <c r="F76" s="1"/>
      <c r="G76" s="1">
        <v>0.97859327217124648</v>
      </c>
      <c r="H76">
        <v>5.16</v>
      </c>
      <c r="I76" s="1">
        <v>4.144728675285525</v>
      </c>
      <c r="K76" s="1">
        <f t="shared" si="4"/>
        <v>1.7508233425755928</v>
      </c>
      <c r="L76" s="1">
        <f t="shared" si="5"/>
        <v>6.0918049402269858E-2</v>
      </c>
      <c r="M76" s="4">
        <f t="shared" si="6"/>
        <v>1.8475000000000001</v>
      </c>
      <c r="N76" s="1">
        <f t="shared" si="7"/>
        <v>0.50267857605885147</v>
      </c>
      <c r="P76" s="1"/>
    </row>
    <row r="77" spans="1:16" x14ac:dyDescent="0.2">
      <c r="A77" s="2">
        <v>1996.3</v>
      </c>
      <c r="B77" s="3">
        <v>0.32946758039009705</v>
      </c>
      <c r="C77" s="14">
        <v>3.0781000000000001</v>
      </c>
      <c r="D77" s="1">
        <v>2.9476584022038566</v>
      </c>
      <c r="E77" s="1">
        <v>0.78137000000000001</v>
      </c>
      <c r="F77" s="1"/>
      <c r="G77" s="1">
        <v>0.52998182919441472</v>
      </c>
      <c r="H77">
        <v>5.04</v>
      </c>
      <c r="I77" s="1">
        <v>1.4981706757527746</v>
      </c>
      <c r="K77" s="1">
        <f t="shared" si="4"/>
        <v>-3.7100529642045452E-2</v>
      </c>
      <c r="L77" s="1">
        <f t="shared" si="5"/>
        <v>0.20051424880431767</v>
      </c>
      <c r="M77" s="4">
        <f t="shared" si="6"/>
        <v>1.9619</v>
      </c>
      <c r="N77" s="1">
        <f t="shared" si="7"/>
        <v>-0.36237193161277048</v>
      </c>
      <c r="P77" s="1"/>
    </row>
    <row r="78" spans="1:16" x14ac:dyDescent="0.2">
      <c r="A78" s="2">
        <v>1996.4</v>
      </c>
      <c r="B78" s="3">
        <v>0.23643767240246749</v>
      </c>
      <c r="C78" s="14">
        <v>3.125</v>
      </c>
      <c r="D78" s="1">
        <v>3.2564171178032675</v>
      </c>
      <c r="E78" s="1">
        <v>0.78671000000000002</v>
      </c>
      <c r="F78" s="1"/>
      <c r="G78" s="1">
        <v>0.72300045187527751</v>
      </c>
      <c r="H78">
        <v>5.15</v>
      </c>
      <c r="I78" s="1">
        <v>3.5575229761708238</v>
      </c>
      <c r="K78" s="1">
        <f t="shared" si="4"/>
        <v>0.68341502745178484</v>
      </c>
      <c r="L78" s="1">
        <f t="shared" si="5"/>
        <v>0.48656277947281001</v>
      </c>
      <c r="M78" s="4">
        <f t="shared" si="6"/>
        <v>2.0250000000000004</v>
      </c>
      <c r="N78" s="1">
        <f t="shared" si="7"/>
        <v>7.5276464591889081E-2</v>
      </c>
      <c r="P78" s="1"/>
    </row>
    <row r="79" spans="1:16" x14ac:dyDescent="0.2">
      <c r="A79" s="2">
        <v>1997.1</v>
      </c>
      <c r="B79" s="3">
        <v>3.931332721793801E-2</v>
      </c>
      <c r="C79" s="14">
        <v>3.1875</v>
      </c>
      <c r="D79" s="1">
        <v>-7.3002013436197828</v>
      </c>
      <c r="E79" s="1">
        <v>0.85437000000000007</v>
      </c>
      <c r="F79" s="1"/>
      <c r="G79" s="1">
        <v>0.67294751009421283</v>
      </c>
      <c r="H79">
        <v>5.34</v>
      </c>
      <c r="I79" s="1">
        <v>-3.0383577542296702</v>
      </c>
      <c r="K79" s="1">
        <f t="shared" si="4"/>
        <v>8.6003737082279432</v>
      </c>
      <c r="L79" s="1">
        <f t="shared" si="5"/>
        <v>0.63363418287627482</v>
      </c>
      <c r="M79" s="4">
        <f t="shared" si="6"/>
        <v>2.1524999999999999</v>
      </c>
      <c r="N79" s="1">
        <f t="shared" si="7"/>
        <v>1.0654608973475281</v>
      </c>
      <c r="P79" s="1"/>
    </row>
    <row r="80" spans="1:16" x14ac:dyDescent="0.2">
      <c r="A80" s="2">
        <v>1997.2</v>
      </c>
      <c r="B80" s="3">
        <v>1.1396384595231845</v>
      </c>
      <c r="C80" s="14">
        <v>3.0781000000000001</v>
      </c>
      <c r="D80" s="1">
        <v>4.4278617664136322</v>
      </c>
      <c r="E80" s="1">
        <v>0.88743000000000005</v>
      </c>
      <c r="F80" s="1"/>
      <c r="G80" s="1">
        <v>0.40106951871656804</v>
      </c>
      <c r="H80">
        <v>5.17</v>
      </c>
      <c r="I80" s="1">
        <v>4.2137138013954356</v>
      </c>
      <c r="K80" s="1">
        <f t="shared" si="4"/>
        <v>3.8695178903753615</v>
      </c>
      <c r="L80" s="1">
        <f t="shared" si="5"/>
        <v>-0.7385689408066165</v>
      </c>
      <c r="M80" s="4">
        <f t="shared" si="6"/>
        <v>2.0918999999999999</v>
      </c>
      <c r="N80" s="1">
        <f t="shared" si="7"/>
        <v>-5.3536991254549138E-2</v>
      </c>
      <c r="P80" s="1"/>
    </row>
    <row r="81" spans="1:16" x14ac:dyDescent="0.2">
      <c r="A81" s="2">
        <v>1997.3</v>
      </c>
      <c r="B81" s="3">
        <v>0.12951690195570631</v>
      </c>
      <c r="C81" s="14">
        <v>3.3437000000000001</v>
      </c>
      <c r="D81" s="1">
        <v>2.4794069192751289</v>
      </c>
      <c r="E81" s="1">
        <v>0.89956000000000003</v>
      </c>
      <c r="F81" s="1"/>
      <c r="G81" s="1">
        <v>0.39946737683087541</v>
      </c>
      <c r="H81">
        <v>5.1100000000000003</v>
      </c>
      <c r="I81" s="1">
        <v>1.7313368638437021</v>
      </c>
      <c r="K81" s="1">
        <f t="shared" si="4"/>
        <v>1.3668683727167183</v>
      </c>
      <c r="L81" s="1">
        <f t="shared" si="5"/>
        <v>0.2699504748751691</v>
      </c>
      <c r="M81" s="4">
        <f t="shared" si="6"/>
        <v>1.7663000000000002</v>
      </c>
      <c r="N81" s="1">
        <f t="shared" si="7"/>
        <v>-0.1870175138578567</v>
      </c>
      <c r="P81" s="1"/>
    </row>
    <row r="82" spans="1:16" x14ac:dyDescent="0.2">
      <c r="A82" s="2">
        <v>1997.4</v>
      </c>
      <c r="B82" s="3">
        <v>1.0089251067132432</v>
      </c>
      <c r="C82" s="14">
        <v>3.6093000000000002</v>
      </c>
      <c r="D82" s="1">
        <v>3.0664737561289179</v>
      </c>
      <c r="E82" s="1">
        <v>0.91682000000000008</v>
      </c>
      <c r="F82" s="1"/>
      <c r="G82" s="1">
        <v>0.38314176245211051</v>
      </c>
      <c r="H82">
        <v>5.3500000000000005</v>
      </c>
      <c r="I82" s="1">
        <v>3.2962888940072377</v>
      </c>
      <c r="K82" s="1">
        <f t="shared" si="4"/>
        <v>1.9187158166214653</v>
      </c>
      <c r="L82" s="1">
        <f t="shared" si="5"/>
        <v>-0.62578334426113269</v>
      </c>
      <c r="M82" s="4">
        <f t="shared" si="6"/>
        <v>1.7407000000000004</v>
      </c>
      <c r="N82" s="1">
        <f t="shared" si="7"/>
        <v>5.7453784469579938E-2</v>
      </c>
      <c r="P82" s="1"/>
    </row>
    <row r="83" spans="1:16" x14ac:dyDescent="0.2">
      <c r="A83" s="2">
        <v>1998.1</v>
      </c>
      <c r="B83" s="3">
        <v>-0.16647458061210818</v>
      </c>
      <c r="C83" s="14">
        <v>3.5</v>
      </c>
      <c r="D83" s="1">
        <v>-5.0828621563657634</v>
      </c>
      <c r="E83" s="1">
        <v>0.94416000000000011</v>
      </c>
      <c r="F83" s="1"/>
      <c r="G83" s="1">
        <v>0.27891955372871813</v>
      </c>
      <c r="H83">
        <v>5.16</v>
      </c>
      <c r="I83" s="1">
        <v>-3.4479476619043381</v>
      </c>
      <c r="K83" s="1">
        <f t="shared" si="4"/>
        <v>2.9820466394712186</v>
      </c>
      <c r="L83" s="1">
        <f t="shared" si="5"/>
        <v>0.44539413434082631</v>
      </c>
      <c r="M83" s="4">
        <f t="shared" si="6"/>
        <v>1.6600000000000001</v>
      </c>
      <c r="N83" s="1">
        <f t="shared" si="7"/>
        <v>0.40872862361535633</v>
      </c>
      <c r="P83" s="1"/>
    </row>
    <row r="84" spans="1:16" x14ac:dyDescent="0.2">
      <c r="A84" s="2">
        <v>1998.2</v>
      </c>
      <c r="B84" s="3">
        <v>0.28219599794765404</v>
      </c>
      <c r="C84" s="14">
        <v>3.5313000000000003</v>
      </c>
      <c r="D84" s="1">
        <v>1.3865209621428454</v>
      </c>
      <c r="E84" s="1">
        <v>0.92120000000000013</v>
      </c>
      <c r="F84" s="1"/>
      <c r="G84" s="1">
        <v>0.52700922266140093</v>
      </c>
      <c r="H84">
        <v>5.1000000000000005</v>
      </c>
      <c r="I84" s="1">
        <v>4.1273188139853367</v>
      </c>
      <c r="K84" s="1">
        <f t="shared" si="4"/>
        <v>-2.4317912218268067</v>
      </c>
      <c r="L84" s="1">
        <f t="shared" si="5"/>
        <v>0.24481322471374689</v>
      </c>
      <c r="M84" s="4">
        <f t="shared" si="6"/>
        <v>1.5687000000000002</v>
      </c>
      <c r="N84" s="1">
        <f t="shared" si="7"/>
        <v>0.68519946296062284</v>
      </c>
      <c r="P84" s="1"/>
    </row>
    <row r="85" spans="1:16" x14ac:dyDescent="0.2">
      <c r="A85" s="2">
        <v>1998.3</v>
      </c>
      <c r="B85" s="3">
        <v>0.24302890764900109</v>
      </c>
      <c r="C85" s="14">
        <v>3.5625</v>
      </c>
      <c r="D85" s="1">
        <v>3.2740386563474999</v>
      </c>
      <c r="E85" s="1">
        <v>0.85427000000000008</v>
      </c>
      <c r="F85" s="1"/>
      <c r="G85" s="1">
        <v>0.39318479685450658</v>
      </c>
      <c r="H85">
        <v>4.3600000000000003</v>
      </c>
      <c r="I85" s="1">
        <v>1.4006657984915183</v>
      </c>
      <c r="K85" s="1">
        <f t="shared" si="4"/>
        <v>-7.2655232305688262</v>
      </c>
      <c r="L85" s="1">
        <f t="shared" si="5"/>
        <v>0.15015588920550549</v>
      </c>
      <c r="M85" s="4">
        <f t="shared" si="6"/>
        <v>0.79750000000000032</v>
      </c>
      <c r="N85" s="1">
        <f t="shared" si="7"/>
        <v>-0.46834321446399541</v>
      </c>
      <c r="P85" s="1"/>
    </row>
    <row r="86" spans="1:16" x14ac:dyDescent="0.2">
      <c r="A86" s="2">
        <v>1998.4</v>
      </c>
      <c r="B86" s="3">
        <v>0.22967972438432405</v>
      </c>
      <c r="C86" s="14">
        <v>3.25</v>
      </c>
      <c r="D86" s="1">
        <v>2.8504727900498184</v>
      </c>
      <c r="E86" s="1">
        <v>0.85157000000000005</v>
      </c>
      <c r="F86" s="1"/>
      <c r="G86" s="1">
        <v>0.34812880765884291</v>
      </c>
      <c r="H86">
        <v>4.47</v>
      </c>
      <c r="I86" s="1">
        <v>3.9121714142446695</v>
      </c>
      <c r="K86" s="1">
        <f t="shared" si="4"/>
        <v>-0.31605932550599175</v>
      </c>
      <c r="L86" s="1">
        <f t="shared" si="5"/>
        <v>0.11844908327451886</v>
      </c>
      <c r="M86" s="4">
        <f t="shared" si="6"/>
        <v>1.2199999999999998</v>
      </c>
      <c r="N86" s="1">
        <f t="shared" si="7"/>
        <v>0.26542465604871279</v>
      </c>
      <c r="P86" s="1"/>
    </row>
    <row r="87" spans="1:16" x14ac:dyDescent="0.2">
      <c r="A87" s="2">
        <v>1999.1</v>
      </c>
      <c r="B87" s="3">
        <v>-0.31826861871419032</v>
      </c>
      <c r="C87" s="14">
        <v>2.9375</v>
      </c>
      <c r="D87" s="1">
        <v>-5.4990749041524456</v>
      </c>
      <c r="E87" s="1">
        <v>0.92627000000000004</v>
      </c>
      <c r="F87" s="1"/>
      <c r="G87" s="1">
        <v>0.39028620988723617</v>
      </c>
      <c r="H87">
        <v>4.5</v>
      </c>
      <c r="I87" s="1">
        <v>-3.2682357685373642</v>
      </c>
      <c r="K87" s="1">
        <f t="shared" si="4"/>
        <v>8.7720328334722897</v>
      </c>
      <c r="L87" s="1">
        <f t="shared" si="5"/>
        <v>0.70855482860142649</v>
      </c>
      <c r="M87" s="4">
        <f t="shared" si="6"/>
        <v>1.5625</v>
      </c>
      <c r="N87" s="1">
        <f t="shared" si="7"/>
        <v>0.55770978390377035</v>
      </c>
      <c r="P87" s="1"/>
    </row>
    <row r="88" spans="1:16" x14ac:dyDescent="0.2">
      <c r="A88" s="2">
        <v>1999.2</v>
      </c>
      <c r="B88" s="3">
        <v>3.8314176245202169E-2</v>
      </c>
      <c r="C88" s="14">
        <v>2.6406000000000001</v>
      </c>
      <c r="D88" s="1">
        <v>1.7782173421605041</v>
      </c>
      <c r="E88" s="1">
        <v>0.96965000000000012</v>
      </c>
      <c r="F88" s="1"/>
      <c r="G88" s="1">
        <v>0.96472282217423544</v>
      </c>
      <c r="H88">
        <v>4.78</v>
      </c>
      <c r="I88" s="1">
        <v>4.1576073447879835</v>
      </c>
      <c r="K88" s="1">
        <f t="shared" si="4"/>
        <v>4.6832996858367517</v>
      </c>
      <c r="L88" s="1">
        <f t="shared" si="5"/>
        <v>0.92640864592903327</v>
      </c>
      <c r="M88" s="4">
        <f t="shared" si="6"/>
        <v>2.1394000000000002</v>
      </c>
      <c r="N88" s="1">
        <f t="shared" si="7"/>
        <v>0.59484750065686987</v>
      </c>
      <c r="P88" s="1"/>
    </row>
    <row r="89" spans="1:16" x14ac:dyDescent="0.2">
      <c r="A89" s="2">
        <v>1999.3</v>
      </c>
      <c r="B89" s="3">
        <v>0.56172603089492679</v>
      </c>
      <c r="C89" s="14">
        <v>3.0781000000000001</v>
      </c>
      <c r="D89" s="1">
        <v>3.2959841348537466</v>
      </c>
      <c r="E89" s="1">
        <v>0.93897000000000008</v>
      </c>
      <c r="F89" s="1"/>
      <c r="G89" s="1">
        <v>0.62749572162008604</v>
      </c>
      <c r="H89">
        <v>4.8600000000000003</v>
      </c>
      <c r="I89" s="1">
        <v>1.4767050119297798</v>
      </c>
      <c r="K89" s="1">
        <f t="shared" si="4"/>
        <v>-3.1640282576187317</v>
      </c>
      <c r="L89" s="1">
        <f t="shared" si="5"/>
        <v>6.5769690725159258E-2</v>
      </c>
      <c r="M89" s="4">
        <f t="shared" si="6"/>
        <v>1.7819000000000003</v>
      </c>
      <c r="N89" s="1">
        <f t="shared" si="7"/>
        <v>-0.45481978073099172</v>
      </c>
      <c r="P89" s="1"/>
    </row>
    <row r="90" spans="1:16" x14ac:dyDescent="0.2">
      <c r="A90" s="2">
        <v>1999.4</v>
      </c>
      <c r="B90" s="3">
        <v>0.3935508442300506</v>
      </c>
      <c r="C90" s="14">
        <v>3.3125</v>
      </c>
      <c r="D90" s="1">
        <v>3.4653560389348526</v>
      </c>
      <c r="E90" s="1">
        <v>0.99761000000000011</v>
      </c>
      <c r="F90" s="1"/>
      <c r="G90" s="1">
        <v>0.60941043083899693</v>
      </c>
      <c r="H90">
        <v>5.22</v>
      </c>
      <c r="I90" s="1">
        <v>4.1758239944748698</v>
      </c>
      <c r="K90" s="1">
        <f t="shared" si="4"/>
        <v>6.2451409523200976</v>
      </c>
      <c r="L90" s="1">
        <f t="shared" si="5"/>
        <v>0.21585958660894633</v>
      </c>
      <c r="M90" s="4">
        <f t="shared" si="6"/>
        <v>1.9074999999999998</v>
      </c>
      <c r="N90" s="1">
        <f t="shared" si="7"/>
        <v>0.17761698888500432</v>
      </c>
      <c r="P90" s="1"/>
    </row>
    <row r="91" spans="1:16" x14ac:dyDescent="0.2">
      <c r="A91" s="2">
        <v>2000.1</v>
      </c>
      <c r="B91" s="3">
        <v>-3.7936267071325691E-2</v>
      </c>
      <c r="C91" s="14">
        <v>3.8281000000000001</v>
      </c>
      <c r="D91" s="1">
        <v>-4.5108735990499476</v>
      </c>
      <c r="E91" s="1">
        <v>1.0450400000000002</v>
      </c>
      <c r="F91" s="1"/>
      <c r="G91" s="1">
        <v>1.0001408649105592</v>
      </c>
      <c r="H91">
        <v>5.88</v>
      </c>
      <c r="I91" s="1">
        <v>-3.006239881380468</v>
      </c>
      <c r="K91" s="1">
        <f t="shared" si="4"/>
        <v>4.7543629273964854</v>
      </c>
      <c r="L91" s="1">
        <f t="shared" si="5"/>
        <v>1.0380771319818849</v>
      </c>
      <c r="M91" s="4">
        <f t="shared" si="6"/>
        <v>2.0518999999999998</v>
      </c>
      <c r="N91" s="1">
        <f t="shared" si="7"/>
        <v>0.37615842941736988</v>
      </c>
      <c r="P91" s="1"/>
    </row>
    <row r="92" spans="1:16" x14ac:dyDescent="0.2">
      <c r="A92" s="2">
        <v>2000.2</v>
      </c>
      <c r="B92" s="3">
        <v>0.63251106894370857</v>
      </c>
      <c r="C92" s="14">
        <v>4.5625</v>
      </c>
      <c r="D92" s="1">
        <v>0.92885874740094021</v>
      </c>
      <c r="E92" s="1">
        <v>1.0431900000000001</v>
      </c>
      <c r="F92" s="1"/>
      <c r="G92" s="1">
        <v>1.05997210599722</v>
      </c>
      <c r="H92">
        <v>5.87</v>
      </c>
      <c r="I92" s="1">
        <v>4.9134410092689818</v>
      </c>
      <c r="K92" s="1">
        <f t="shared" si="4"/>
        <v>-0.17702671668071357</v>
      </c>
      <c r="L92" s="1">
        <f t="shared" si="5"/>
        <v>0.42746103705351146</v>
      </c>
      <c r="M92" s="4">
        <f t="shared" si="6"/>
        <v>1.3075000000000001</v>
      </c>
      <c r="N92" s="1">
        <f t="shared" si="7"/>
        <v>0.99614556546701039</v>
      </c>
      <c r="P92" s="1"/>
    </row>
    <row r="93" spans="1:16" x14ac:dyDescent="0.2">
      <c r="A93" s="2">
        <v>2000.3</v>
      </c>
      <c r="B93" s="3">
        <v>0.11313639220615901</v>
      </c>
      <c r="C93" s="14">
        <v>4.9687999999999999</v>
      </c>
      <c r="D93" s="1">
        <v>2.447101407420238</v>
      </c>
      <c r="E93" s="1">
        <v>1.13314</v>
      </c>
      <c r="F93" s="1"/>
      <c r="G93" s="1">
        <v>0.78664090532707398</v>
      </c>
      <c r="H93">
        <v>6.21</v>
      </c>
      <c r="I93" s="1">
        <v>0.33407589718681407</v>
      </c>
      <c r="K93" s="1">
        <f t="shared" si="4"/>
        <v>8.6225903239103108</v>
      </c>
      <c r="L93" s="1">
        <f t="shared" si="5"/>
        <v>0.67350451312091497</v>
      </c>
      <c r="M93" s="4">
        <f t="shared" si="6"/>
        <v>1.2412000000000001</v>
      </c>
      <c r="N93" s="1">
        <f t="shared" si="7"/>
        <v>-0.52825637755835597</v>
      </c>
      <c r="P93" s="1"/>
    </row>
    <row r="94" spans="1:16" x14ac:dyDescent="0.2">
      <c r="A94" s="2">
        <v>2000.4</v>
      </c>
      <c r="B94" s="3">
        <v>0.66549472626820094</v>
      </c>
      <c r="C94" s="14">
        <v>4.8125</v>
      </c>
      <c r="D94" s="1">
        <v>2.0466077804923932</v>
      </c>
      <c r="E94" s="1">
        <v>1.06508</v>
      </c>
      <c r="F94" s="1"/>
      <c r="G94" s="1">
        <v>0.54772011502122186</v>
      </c>
      <c r="H94">
        <v>5.89</v>
      </c>
      <c r="I94" s="1">
        <v>3.0107522710875578</v>
      </c>
      <c r="K94" s="1">
        <f t="shared" si="4"/>
        <v>-6.0063187249589642</v>
      </c>
      <c r="L94" s="1">
        <f t="shared" si="5"/>
        <v>-0.11777461124697908</v>
      </c>
      <c r="M94" s="4">
        <f t="shared" si="6"/>
        <v>1.0774999999999997</v>
      </c>
      <c r="N94" s="1">
        <f t="shared" si="7"/>
        <v>0.24103612264879115</v>
      </c>
      <c r="P94" s="1"/>
    </row>
    <row r="95" spans="1:16" x14ac:dyDescent="0.2">
      <c r="A95" s="2">
        <v>2001.1</v>
      </c>
      <c r="B95" s="3">
        <v>0.3118373456405088</v>
      </c>
      <c r="C95" s="14">
        <v>4.5937999999999999</v>
      </c>
      <c r="D95" s="1">
        <v>-2.3462678870697529</v>
      </c>
      <c r="E95" s="1">
        <v>1.1312200000000001</v>
      </c>
      <c r="F95" s="1"/>
      <c r="G95" s="1">
        <v>0.95328884652048362</v>
      </c>
      <c r="H95">
        <v>4.29</v>
      </c>
      <c r="I95" s="1">
        <v>-3.5110794640466736</v>
      </c>
      <c r="K95" s="1">
        <f t="shared" si="4"/>
        <v>6.2098621699778498</v>
      </c>
      <c r="L95" s="1">
        <f t="shared" si="5"/>
        <v>0.64145150087997482</v>
      </c>
      <c r="M95" s="4">
        <f t="shared" si="6"/>
        <v>-0.30379999999999985</v>
      </c>
      <c r="N95" s="1">
        <f t="shared" si="7"/>
        <v>-0.29120289424423018</v>
      </c>
      <c r="P95" s="1"/>
    </row>
    <row r="96" spans="1:16" x14ac:dyDescent="0.2">
      <c r="A96" s="2">
        <v>2001.2</v>
      </c>
      <c r="B96" s="3">
        <v>0.62173588659537593</v>
      </c>
      <c r="C96" s="14">
        <v>4.4375</v>
      </c>
      <c r="D96" s="1">
        <v>0.39792550683639405</v>
      </c>
      <c r="E96" s="1">
        <v>1.1812</v>
      </c>
      <c r="F96" s="1"/>
      <c r="G96" s="1">
        <v>1.0387157695939786</v>
      </c>
      <c r="H96">
        <v>3.62</v>
      </c>
      <c r="I96" s="1">
        <v>3.6655744767869258</v>
      </c>
      <c r="K96" s="1">
        <f t="shared" si="4"/>
        <v>4.4182387157228398</v>
      </c>
      <c r="L96" s="1">
        <f t="shared" si="5"/>
        <v>0.41697988299860267</v>
      </c>
      <c r="M96" s="4">
        <f t="shared" si="6"/>
        <v>-0.81749999999999989</v>
      </c>
      <c r="N96" s="1">
        <f t="shared" si="7"/>
        <v>0.81691224248763294</v>
      </c>
      <c r="P96" s="1"/>
    </row>
    <row r="97" spans="1:29" x14ac:dyDescent="0.2">
      <c r="A97" s="2">
        <v>2001.3</v>
      </c>
      <c r="B97" s="3">
        <v>0.91448344043498775</v>
      </c>
      <c r="C97" s="14">
        <v>3.6406000000000001</v>
      </c>
      <c r="D97" s="1">
        <v>2.7913442031707758</v>
      </c>
      <c r="E97" s="1">
        <v>1.09806</v>
      </c>
      <c r="F97" s="1"/>
      <c r="G97" s="1">
        <v>0.13351134846462109</v>
      </c>
      <c r="H97">
        <v>2.37</v>
      </c>
      <c r="I97" s="1">
        <v>-0.18946951547302859</v>
      </c>
      <c r="K97" s="1">
        <f t="shared" si="4"/>
        <v>-7.0386048086691497</v>
      </c>
      <c r="L97" s="1">
        <f t="shared" si="5"/>
        <v>-0.78097209197036666</v>
      </c>
      <c r="M97" s="4">
        <f t="shared" si="6"/>
        <v>-1.2706</v>
      </c>
      <c r="N97" s="1">
        <f t="shared" si="7"/>
        <v>-0.7452034296609511</v>
      </c>
      <c r="P97" s="1"/>
    </row>
    <row r="98" spans="1:29" x14ac:dyDescent="0.2">
      <c r="A98" s="2">
        <v>2001.4</v>
      </c>
      <c r="B98" s="3">
        <v>0.1591966691158575</v>
      </c>
      <c r="C98" s="14">
        <v>3.2813000000000003</v>
      </c>
      <c r="D98" s="1">
        <v>2.8306713935894123</v>
      </c>
      <c r="E98" s="1">
        <v>1.1230900000000001</v>
      </c>
      <c r="F98" s="1"/>
      <c r="G98" s="1">
        <v>-0.27999999999999137</v>
      </c>
      <c r="H98">
        <v>1.73</v>
      </c>
      <c r="I98" s="1">
        <v>2.2763660968773802</v>
      </c>
      <c r="K98" s="1">
        <f t="shared" si="4"/>
        <v>2.2794747099429999</v>
      </c>
      <c r="L98" s="1">
        <f t="shared" si="5"/>
        <v>-0.43919666911584887</v>
      </c>
      <c r="M98" s="4">
        <f t="shared" si="6"/>
        <v>-1.5513000000000003</v>
      </c>
      <c r="N98" s="1">
        <f t="shared" si="7"/>
        <v>-0.13857632417800803</v>
      </c>
      <c r="P98" s="1"/>
    </row>
    <row r="99" spans="1:29" x14ac:dyDescent="0.2">
      <c r="A99" s="2">
        <v>2002.1</v>
      </c>
      <c r="B99" s="3">
        <v>-4.8905734197346451E-2</v>
      </c>
      <c r="C99" s="14">
        <v>3.4219000000000004</v>
      </c>
      <c r="D99" s="1">
        <v>-5.6334523999928887</v>
      </c>
      <c r="E99" s="1">
        <v>1.1462600000000001</v>
      </c>
      <c r="F99" s="1"/>
      <c r="G99" s="1">
        <v>0.36101083032491488</v>
      </c>
      <c r="H99">
        <v>1.79</v>
      </c>
      <c r="I99" s="1">
        <v>-2.9710678047044525</v>
      </c>
      <c r="K99" s="1">
        <f t="shared" si="4"/>
        <v>2.063058169870617</v>
      </c>
      <c r="L99" s="1">
        <f t="shared" si="5"/>
        <v>0.40991656452226133</v>
      </c>
      <c r="M99" s="4">
        <f t="shared" si="6"/>
        <v>-1.6319000000000004</v>
      </c>
      <c r="N99" s="1">
        <f t="shared" si="7"/>
        <v>0.66559614882210905</v>
      </c>
      <c r="P99" s="1"/>
    </row>
    <row r="100" spans="1:29" x14ac:dyDescent="0.2">
      <c r="A100" s="2">
        <v>2002.2</v>
      </c>
      <c r="B100" s="3">
        <v>0.95412844036697475</v>
      </c>
      <c r="C100" s="14">
        <v>3.4375</v>
      </c>
      <c r="D100" s="1">
        <v>1.6515696502890753</v>
      </c>
      <c r="E100" s="1">
        <v>1.0125600000000001</v>
      </c>
      <c r="F100" s="1"/>
      <c r="G100" s="1">
        <v>1.0791366906474753</v>
      </c>
      <c r="H100">
        <v>1.67</v>
      </c>
      <c r="I100" s="1">
        <v>3.4480766548377284</v>
      </c>
      <c r="K100" s="1">
        <f t="shared" si="4"/>
        <v>-11.664020379320567</v>
      </c>
      <c r="L100" s="1">
        <f t="shared" si="5"/>
        <v>0.12500825028050055</v>
      </c>
      <c r="M100" s="4">
        <f t="shared" si="6"/>
        <v>-1.7675000000000001</v>
      </c>
      <c r="N100" s="1">
        <f t="shared" si="7"/>
        <v>0.44912675113716327</v>
      </c>
      <c r="P100" s="1"/>
    </row>
    <row r="101" spans="1:29" x14ac:dyDescent="0.2">
      <c r="A101" s="2">
        <v>2002.3</v>
      </c>
      <c r="B101" s="3">
        <v>0.23021931418878427</v>
      </c>
      <c r="C101" s="14">
        <v>3.2656000000000001</v>
      </c>
      <c r="D101" s="1">
        <v>3.7959909592797159</v>
      </c>
      <c r="E101" s="1">
        <v>1.0118400000000001</v>
      </c>
      <c r="F101" s="1"/>
      <c r="G101" s="1">
        <v>0.43495452748121277</v>
      </c>
      <c r="H101">
        <v>1.6</v>
      </c>
      <c r="I101" s="1">
        <v>1.0882703698451346</v>
      </c>
      <c r="K101" s="1">
        <f t="shared" si="4"/>
        <v>-7.1106897369050126E-2</v>
      </c>
      <c r="L101" s="1">
        <f t="shared" si="5"/>
        <v>0.2047352132924285</v>
      </c>
      <c r="M101" s="4">
        <f t="shared" si="6"/>
        <v>-1.6656</v>
      </c>
      <c r="N101" s="1">
        <f t="shared" si="7"/>
        <v>-0.67693014735864532</v>
      </c>
      <c r="P101" s="1"/>
    </row>
    <row r="102" spans="1:29" x14ac:dyDescent="0.2">
      <c r="A102" s="2">
        <v>2002.4</v>
      </c>
      <c r="B102" s="3">
        <v>7.2533849129596817E-2</v>
      </c>
      <c r="C102" s="14">
        <v>2.8281000000000001</v>
      </c>
      <c r="D102" s="1">
        <v>1.2119156835097344</v>
      </c>
      <c r="E102" s="1">
        <v>0.95293000000000005</v>
      </c>
      <c r="F102" s="1"/>
      <c r="G102" s="1">
        <v>0.31496062992124596</v>
      </c>
      <c r="H102">
        <v>1.19</v>
      </c>
      <c r="I102" s="1">
        <v>2.6612387664308068</v>
      </c>
      <c r="K102" s="1">
        <f t="shared" si="4"/>
        <v>-5.8220667299177746</v>
      </c>
      <c r="L102" s="1">
        <f t="shared" si="5"/>
        <v>0.24242678079164914</v>
      </c>
      <c r="M102" s="4">
        <f t="shared" si="6"/>
        <v>-1.6381000000000001</v>
      </c>
      <c r="N102" s="1">
        <f t="shared" si="7"/>
        <v>0.36233077073026809</v>
      </c>
      <c r="P102" s="1"/>
    </row>
    <row r="103" spans="1:29" x14ac:dyDescent="0.2">
      <c r="A103" s="2">
        <v>2003.1</v>
      </c>
      <c r="B103" s="3">
        <v>-7.2481275670455148E-2</v>
      </c>
      <c r="C103" s="14">
        <v>2.4843999999999999</v>
      </c>
      <c r="D103" s="1">
        <v>-5.5690755828307292</v>
      </c>
      <c r="E103" s="1">
        <v>0.91642000000000012</v>
      </c>
      <c r="F103" s="1"/>
      <c r="G103" s="1">
        <v>1.007326007326026</v>
      </c>
      <c r="H103">
        <v>1.0900000000000001</v>
      </c>
      <c r="I103" s="1">
        <v>-2.8658760655166593</v>
      </c>
      <c r="K103" s="1">
        <f t="shared" si="4"/>
        <v>-3.8313412317798714</v>
      </c>
      <c r="L103" s="1">
        <f t="shared" si="5"/>
        <v>1.0798072829964811</v>
      </c>
      <c r="M103" s="4">
        <f t="shared" si="6"/>
        <v>-1.3943999999999999</v>
      </c>
      <c r="N103" s="1">
        <f t="shared" si="7"/>
        <v>0.67579987932851748</v>
      </c>
      <c r="P103" s="1"/>
      <c r="R103" s="1"/>
      <c r="W103" s="1"/>
      <c r="X103" s="1"/>
      <c r="Y103" s="1"/>
      <c r="AC103" s="1"/>
    </row>
    <row r="104" spans="1:29" x14ac:dyDescent="0.2">
      <c r="A104" s="2">
        <v>2003.2</v>
      </c>
      <c r="B104" s="3">
        <v>0.9066731141199158</v>
      </c>
      <c r="C104" s="14">
        <v>2.125</v>
      </c>
      <c r="D104" s="1">
        <v>1.135429894673945</v>
      </c>
      <c r="E104" s="1">
        <v>0.87081000000000008</v>
      </c>
      <c r="F104" s="1"/>
      <c r="G104" s="1">
        <v>0.36264732547595102</v>
      </c>
      <c r="H104">
        <v>0.84</v>
      </c>
      <c r="I104" s="1">
        <v>3.1956086122051142</v>
      </c>
      <c r="K104" s="1">
        <f t="shared" si="4"/>
        <v>-4.9769756225311577</v>
      </c>
      <c r="L104" s="1">
        <f t="shared" si="5"/>
        <v>-0.54402578864396478</v>
      </c>
      <c r="M104" s="4">
        <f t="shared" si="6"/>
        <v>-1.2850000000000001</v>
      </c>
      <c r="N104" s="1">
        <f t="shared" si="7"/>
        <v>0.5150446793827923</v>
      </c>
      <c r="P104" s="1"/>
      <c r="R104" s="1"/>
      <c r="W104" s="1"/>
      <c r="X104" s="1"/>
      <c r="Y104" s="1"/>
      <c r="AC104" s="1"/>
    </row>
    <row r="105" spans="1:29" x14ac:dyDescent="0.2">
      <c r="A105" s="2">
        <v>2003.3</v>
      </c>
      <c r="B105" s="3">
        <v>-0.1198035222235494</v>
      </c>
      <c r="C105" s="14">
        <v>2.1093999999999999</v>
      </c>
      <c r="D105" s="1">
        <v>3.9460078292340661</v>
      </c>
      <c r="E105" s="1">
        <v>0.85870000000000002</v>
      </c>
      <c r="F105" s="1"/>
      <c r="G105" s="1">
        <v>0.49038585623952802</v>
      </c>
      <c r="H105">
        <v>0.93</v>
      </c>
      <c r="I105" s="1">
        <v>1.9598695068504757</v>
      </c>
      <c r="K105" s="1">
        <f t="shared" si="4"/>
        <v>-1.3906592712532084</v>
      </c>
      <c r="L105" s="1">
        <f t="shared" si="5"/>
        <v>0.61018937846307741</v>
      </c>
      <c r="M105" s="4">
        <f t="shared" si="6"/>
        <v>-1.1793999999999998</v>
      </c>
      <c r="N105" s="1">
        <f t="shared" si="7"/>
        <v>-0.49653458059589761</v>
      </c>
      <c r="P105" s="1"/>
      <c r="R105" s="1"/>
      <c r="W105" s="1"/>
      <c r="X105" s="1"/>
      <c r="Y105" s="1"/>
      <c r="AC105" s="1"/>
    </row>
    <row r="106" spans="1:29" x14ac:dyDescent="0.2">
      <c r="A106" s="2">
        <v>2003.4</v>
      </c>
      <c r="B106" s="3">
        <v>0.33585222502099388</v>
      </c>
      <c r="C106" s="14">
        <v>2.0937999999999999</v>
      </c>
      <c r="D106" s="1">
        <v>1.5401559696587519</v>
      </c>
      <c r="E106" s="1">
        <v>0.79280000000000006</v>
      </c>
      <c r="F106" s="1"/>
      <c r="G106" s="1">
        <v>1.284191601385043E-2</v>
      </c>
      <c r="H106">
        <v>0.91</v>
      </c>
      <c r="I106" s="1">
        <v>3.723503198061584</v>
      </c>
      <c r="K106" s="1">
        <f t="shared" si="4"/>
        <v>-7.6743915220682375</v>
      </c>
      <c r="L106" s="1">
        <f t="shared" si="5"/>
        <v>-0.32301030900714345</v>
      </c>
      <c r="M106" s="4">
        <f t="shared" si="6"/>
        <v>-1.1837999999999997</v>
      </c>
      <c r="N106" s="1">
        <f t="shared" si="7"/>
        <v>0.54583680710070803</v>
      </c>
      <c r="P106" s="1"/>
      <c r="R106" s="1"/>
      <c r="W106" s="1"/>
      <c r="X106" s="1"/>
      <c r="Y106" s="1"/>
      <c r="AC106" s="1"/>
    </row>
    <row r="107" spans="1:29" x14ac:dyDescent="0.2">
      <c r="A107" s="2">
        <v>2004.1</v>
      </c>
      <c r="B107" s="3">
        <v>3.5863717872097745E-2</v>
      </c>
      <c r="C107" s="14">
        <v>1.9375</v>
      </c>
      <c r="D107" s="1">
        <v>-3.747375787263818</v>
      </c>
      <c r="E107" s="1">
        <v>0.81374000000000002</v>
      </c>
      <c r="F107" s="1"/>
      <c r="G107" s="1">
        <v>0.91165896250642309</v>
      </c>
      <c r="H107">
        <v>0.93</v>
      </c>
      <c r="I107" s="1">
        <v>-2.3309184914902747</v>
      </c>
      <c r="K107" s="1">
        <f t="shared" si="4"/>
        <v>2.6412714429868767</v>
      </c>
      <c r="L107" s="1">
        <f t="shared" si="5"/>
        <v>0.87579524463432534</v>
      </c>
      <c r="M107" s="4">
        <f t="shared" si="6"/>
        <v>-1.0074999999999998</v>
      </c>
      <c r="N107" s="1">
        <f t="shared" si="7"/>
        <v>0.35411432394338582</v>
      </c>
      <c r="P107" s="1"/>
      <c r="R107" s="1"/>
      <c r="W107" s="1"/>
      <c r="X107" s="1"/>
      <c r="Y107" s="1"/>
      <c r="AC107" s="1"/>
    </row>
    <row r="108" spans="1:29" x14ac:dyDescent="0.2">
      <c r="A108" s="2">
        <v>2004.2</v>
      </c>
      <c r="B108" s="3">
        <v>0.70506692160610118</v>
      </c>
      <c r="C108" s="14">
        <v>2.0937999999999999</v>
      </c>
      <c r="D108" s="1">
        <v>1.813951797593516</v>
      </c>
      <c r="E108" s="1">
        <v>0.82193000000000005</v>
      </c>
      <c r="F108" s="1"/>
      <c r="G108" s="1">
        <v>1.4251176994528603</v>
      </c>
      <c r="H108">
        <v>1.3</v>
      </c>
      <c r="I108" s="1">
        <v>3.6854245466562574</v>
      </c>
      <c r="K108" s="1">
        <f t="shared" si="4"/>
        <v>1.0064639811241958</v>
      </c>
      <c r="L108" s="1">
        <f t="shared" si="5"/>
        <v>0.72005077784675908</v>
      </c>
      <c r="M108" s="4">
        <f t="shared" si="6"/>
        <v>-0.79379999999999984</v>
      </c>
      <c r="N108" s="1">
        <f t="shared" si="7"/>
        <v>0.46786818726568535</v>
      </c>
      <c r="P108" s="1"/>
      <c r="R108" s="1"/>
    </row>
    <row r="109" spans="1:29" x14ac:dyDescent="0.2">
      <c r="A109">
        <v>2004.3</v>
      </c>
      <c r="B109" s="3">
        <v>0.78319686721255444</v>
      </c>
      <c r="C109" s="14">
        <v>2.1406000000000001</v>
      </c>
      <c r="D109" s="1">
        <v>1.8744644387317821</v>
      </c>
      <c r="E109" s="1">
        <v>0.80515000000000003</v>
      </c>
      <c r="F109" s="1"/>
      <c r="G109" s="1">
        <v>0.35127336595155434</v>
      </c>
      <c r="H109">
        <v>1.68</v>
      </c>
      <c r="I109" s="1">
        <v>1.2301204398120769</v>
      </c>
      <c r="K109" s="1">
        <f t="shared" si="4"/>
        <v>-2.0415363838769744</v>
      </c>
      <c r="L109" s="1">
        <f t="shared" si="5"/>
        <v>-0.4319235012610001</v>
      </c>
      <c r="M109" s="4">
        <f t="shared" si="6"/>
        <v>-0.46060000000000012</v>
      </c>
      <c r="N109" s="1">
        <f t="shared" si="7"/>
        <v>-0.16108599972992632</v>
      </c>
      <c r="P109" s="1"/>
      <c r="R109" s="1"/>
      <c r="U109" s="1"/>
    </row>
    <row r="110" spans="1:29" x14ac:dyDescent="0.2">
      <c r="A110">
        <v>2004.4</v>
      </c>
      <c r="B110" s="3">
        <v>0.29436006122689484</v>
      </c>
      <c r="C110" s="14">
        <v>2.1406000000000001</v>
      </c>
      <c r="D110" s="1">
        <v>1.9030596151824231</v>
      </c>
      <c r="E110" s="1">
        <v>0.73570000000000002</v>
      </c>
      <c r="F110" s="1"/>
      <c r="G110" s="1">
        <v>0.60007500937617753</v>
      </c>
      <c r="H110">
        <v>2.1800000000000002</v>
      </c>
      <c r="I110" s="1">
        <v>3.9363283825587514</v>
      </c>
      <c r="K110" s="1">
        <f t="shared" si="4"/>
        <v>-8.6257219151710878</v>
      </c>
      <c r="L110" s="1">
        <f t="shared" si="5"/>
        <v>0.30571494814928268</v>
      </c>
      <c r="M110" s="4">
        <f t="shared" si="6"/>
        <v>3.9400000000000102E-2</v>
      </c>
      <c r="N110" s="1">
        <f t="shared" si="7"/>
        <v>0.50831719184408208</v>
      </c>
      <c r="P110" s="1"/>
    </row>
    <row r="111" spans="1:29" x14ac:dyDescent="0.2">
      <c r="A111">
        <v>2005.1</v>
      </c>
      <c r="B111" s="3">
        <v>0.21131721061280473</v>
      </c>
      <c r="C111" s="14">
        <v>2.1406000000000001</v>
      </c>
      <c r="D111" s="1">
        <v>-5.3274178016233353</v>
      </c>
      <c r="E111" s="1">
        <v>0.76944000000000001</v>
      </c>
      <c r="F111" s="1"/>
      <c r="G111" s="1">
        <v>0.63377656269418825</v>
      </c>
      <c r="H111">
        <v>2.73</v>
      </c>
      <c r="I111" s="1">
        <v>-2.4821024528595803</v>
      </c>
      <c r="K111" s="1">
        <f t="shared" si="4"/>
        <v>4.5861084681255937</v>
      </c>
      <c r="L111" s="1">
        <f t="shared" si="5"/>
        <v>0.42245935208138352</v>
      </c>
      <c r="M111" s="4">
        <f t="shared" si="6"/>
        <v>0.58939999999999992</v>
      </c>
      <c r="N111" s="1">
        <f t="shared" si="7"/>
        <v>0.71132883719093876</v>
      </c>
      <c r="P111" s="1"/>
    </row>
    <row r="112" spans="1:29" x14ac:dyDescent="0.2">
      <c r="A112">
        <v>2005.2</v>
      </c>
      <c r="B112" s="3">
        <v>0.32802249297094743</v>
      </c>
      <c r="C112" s="14">
        <v>2.0937999999999999</v>
      </c>
      <c r="D112" s="1">
        <v>3.1786972790351253</v>
      </c>
      <c r="E112" s="1">
        <v>0.82600000000000007</v>
      </c>
      <c r="F112" s="1"/>
      <c r="G112" s="1">
        <v>1.3336626327488332</v>
      </c>
      <c r="H112">
        <v>3.06</v>
      </c>
      <c r="I112" s="1">
        <v>3.8800782559478497</v>
      </c>
      <c r="K112" s="1">
        <f t="shared" si="4"/>
        <v>7.3508005822416376</v>
      </c>
      <c r="L112" s="1">
        <f t="shared" si="5"/>
        <v>1.0056401397778858</v>
      </c>
      <c r="M112" s="4">
        <f t="shared" si="6"/>
        <v>0.96620000000000017</v>
      </c>
      <c r="N112" s="1">
        <f t="shared" si="7"/>
        <v>0.1753452442281811</v>
      </c>
      <c r="P112" s="1"/>
    </row>
    <row r="113" spans="1:16" x14ac:dyDescent="0.2">
      <c r="A113">
        <v>2005.3</v>
      </c>
      <c r="B113" s="3">
        <v>0.39701074264362202</v>
      </c>
      <c r="C113" s="14">
        <v>2.1718999999999999</v>
      </c>
      <c r="D113" s="1">
        <v>1.8220547848742941</v>
      </c>
      <c r="E113" s="1">
        <v>0.82943000000000011</v>
      </c>
      <c r="F113" s="1"/>
      <c r="G113" s="1">
        <v>1.21862052156958</v>
      </c>
      <c r="H113">
        <v>3.47</v>
      </c>
      <c r="I113" s="1">
        <v>2.301943874029222</v>
      </c>
      <c r="K113" s="1">
        <f t="shared" si="4"/>
        <v>0.41525423728814093</v>
      </c>
      <c r="L113" s="1">
        <f t="shared" si="5"/>
        <v>0.82160977892595799</v>
      </c>
      <c r="M113" s="4">
        <f t="shared" si="6"/>
        <v>1.2981000000000003</v>
      </c>
      <c r="N113" s="1">
        <f t="shared" si="7"/>
        <v>0.11997227228873197</v>
      </c>
      <c r="P113" s="1"/>
    </row>
    <row r="114" spans="1:16" x14ac:dyDescent="0.2">
      <c r="A114">
        <v>2005.4</v>
      </c>
      <c r="B114" s="3">
        <v>0.69783670621073046</v>
      </c>
      <c r="C114" s="14">
        <v>2.4688000000000003</v>
      </c>
      <c r="D114" s="1">
        <v>2.2389737028648549</v>
      </c>
      <c r="E114" s="1">
        <v>0.84778000000000009</v>
      </c>
      <c r="F114" s="1"/>
      <c r="G114" s="1">
        <v>0.50565856007704912</v>
      </c>
      <c r="H114">
        <v>3.99</v>
      </c>
      <c r="I114" s="1">
        <v>2.5077038794768081</v>
      </c>
      <c r="K114" s="1">
        <f t="shared" si="4"/>
        <v>2.2123627069192064</v>
      </c>
      <c r="L114" s="1">
        <f t="shared" si="5"/>
        <v>-0.19217814613368134</v>
      </c>
      <c r="M114" s="4">
        <f t="shared" si="6"/>
        <v>1.5211999999999999</v>
      </c>
      <c r="N114" s="1">
        <f t="shared" si="7"/>
        <v>6.7182544152988299E-2</v>
      </c>
      <c r="P114" s="1"/>
    </row>
    <row r="115" spans="1:16" x14ac:dyDescent="0.2">
      <c r="A115">
        <v>2006.1</v>
      </c>
      <c r="B115" s="3">
        <v>0.24255024255024349</v>
      </c>
      <c r="C115" s="14">
        <v>2.8125</v>
      </c>
      <c r="D115" s="1">
        <v>-2.8021104609869063</v>
      </c>
      <c r="E115" s="1">
        <v>0.82634000000000007</v>
      </c>
      <c r="F115" s="1"/>
      <c r="G115" s="1">
        <v>0.53905126976521167</v>
      </c>
      <c r="H115">
        <v>4.5200000000000005</v>
      </c>
      <c r="I115" s="1">
        <v>-1.6552058245684176</v>
      </c>
      <c r="K115" s="1">
        <f t="shared" si="4"/>
        <v>-2.5289579843827426</v>
      </c>
      <c r="L115" s="1">
        <f t="shared" si="5"/>
        <v>0.29650102721496818</v>
      </c>
      <c r="M115" s="4">
        <f t="shared" si="6"/>
        <v>1.7075000000000005</v>
      </c>
      <c r="N115" s="1">
        <f t="shared" si="7"/>
        <v>0.28672615910462218</v>
      </c>
      <c r="P115" s="1"/>
    </row>
    <row r="116" spans="1:16" x14ac:dyDescent="0.2">
      <c r="A116" s="2">
        <v>2006.2</v>
      </c>
      <c r="B116" s="3">
        <v>0.35718400737412281</v>
      </c>
      <c r="C116" s="14">
        <v>3.0468999999999999</v>
      </c>
      <c r="D116" s="1">
        <v>1.9660037928214802</v>
      </c>
      <c r="E116" s="1">
        <v>0.78207000000000004</v>
      </c>
      <c r="F116" s="1"/>
      <c r="G116" s="1">
        <v>1.6918860955558168</v>
      </c>
      <c r="H116">
        <v>4.87</v>
      </c>
      <c r="I116" s="1">
        <v>3.8317974023075241</v>
      </c>
      <c r="K116" s="1">
        <f t="shared" si="4"/>
        <v>-5.3573589563617912</v>
      </c>
      <c r="L116" s="1">
        <f t="shared" si="5"/>
        <v>1.334702088181694</v>
      </c>
      <c r="M116" s="4">
        <f t="shared" si="6"/>
        <v>1.8231000000000002</v>
      </c>
      <c r="N116" s="1">
        <f t="shared" si="7"/>
        <v>0.46644840237151097</v>
      </c>
      <c r="P116" s="1"/>
    </row>
    <row r="117" spans="1:16" x14ac:dyDescent="0.2">
      <c r="A117" s="2">
        <v>2006.3</v>
      </c>
      <c r="B117" s="3">
        <v>0.53960964408725776</v>
      </c>
      <c r="C117" s="14">
        <v>3.4050000000000002</v>
      </c>
      <c r="D117" s="1">
        <v>2.5372395788898938</v>
      </c>
      <c r="E117" s="1">
        <v>0.78942000000000001</v>
      </c>
      <c r="F117" s="1"/>
      <c r="G117" s="1">
        <v>0.56239015817221016</v>
      </c>
      <c r="H117">
        <v>4.7700000000000005</v>
      </c>
      <c r="I117" s="1">
        <v>7.8127934492733253E-2</v>
      </c>
      <c r="K117" s="1">
        <f t="shared" si="4"/>
        <v>0.93981357167516544</v>
      </c>
      <c r="L117" s="1">
        <f t="shared" si="5"/>
        <v>2.2780514084952408E-2</v>
      </c>
      <c r="M117" s="4">
        <f t="shared" si="6"/>
        <v>1.3650000000000002</v>
      </c>
      <c r="N117" s="1">
        <f t="shared" si="7"/>
        <v>-0.61477791109929014</v>
      </c>
      <c r="P117" s="1"/>
    </row>
    <row r="118" spans="1:16" x14ac:dyDescent="0.2">
      <c r="A118" s="2">
        <v>2006.4</v>
      </c>
      <c r="B118" s="3">
        <v>0.31974420463629638</v>
      </c>
      <c r="C118" s="14">
        <v>3.6950000000000003</v>
      </c>
      <c r="D118" s="1">
        <v>3.7208373548107909</v>
      </c>
      <c r="E118" s="1">
        <v>0.75835000000000008</v>
      </c>
      <c r="F118" s="1"/>
      <c r="G118" s="1">
        <v>-0.85051846673656062</v>
      </c>
      <c r="H118">
        <v>4.8899999999999997</v>
      </c>
      <c r="I118" s="1">
        <v>2.7121044757417945</v>
      </c>
      <c r="K118" s="1">
        <f t="shared" si="4"/>
        <v>-3.935800967799135</v>
      </c>
      <c r="L118" s="1">
        <f t="shared" si="5"/>
        <v>-1.170262671372857</v>
      </c>
      <c r="M118" s="4">
        <f t="shared" si="6"/>
        <v>1.1949999999999994</v>
      </c>
      <c r="N118" s="1">
        <f t="shared" si="7"/>
        <v>-0.25218321976724911</v>
      </c>
      <c r="P118" s="1"/>
    </row>
    <row r="119" spans="1:16" x14ac:dyDescent="0.2">
      <c r="A119" s="2">
        <v>2007.1</v>
      </c>
      <c r="B119" s="3">
        <v>6.8298235628905246E-2</v>
      </c>
      <c r="C119" s="14">
        <v>3.895</v>
      </c>
      <c r="D119" s="1">
        <v>-2.4562810845499716</v>
      </c>
      <c r="E119" s="1">
        <v>0.75123000000000006</v>
      </c>
      <c r="F119" s="1"/>
      <c r="G119" s="1">
        <v>1.0223266745005732</v>
      </c>
      <c r="H119">
        <v>4.9000000000000004</v>
      </c>
      <c r="I119" s="1">
        <v>-2.1257673290077994</v>
      </c>
      <c r="K119" s="1">
        <f t="shared" si="4"/>
        <v>-0.93888046416562465</v>
      </c>
      <c r="L119" s="1">
        <f t="shared" si="5"/>
        <v>0.95402843887166799</v>
      </c>
      <c r="M119" s="4">
        <f t="shared" si="6"/>
        <v>1.0050000000000003</v>
      </c>
      <c r="N119" s="1">
        <f t="shared" si="7"/>
        <v>8.2628438885543054E-2</v>
      </c>
      <c r="P119" s="1"/>
    </row>
    <row r="120" spans="1:16" x14ac:dyDescent="0.2">
      <c r="A120" s="2">
        <v>2007.2</v>
      </c>
      <c r="B120" s="3">
        <v>0.85314526219997244</v>
      </c>
      <c r="C120" s="14">
        <v>4.1500000000000004</v>
      </c>
      <c r="D120" s="1">
        <v>0.99672691985066564</v>
      </c>
      <c r="E120" s="1">
        <v>0.7404400000000001</v>
      </c>
      <c r="F120" s="1"/>
      <c r="G120" s="1">
        <v>1.9076422007677118</v>
      </c>
      <c r="H120">
        <v>4.68</v>
      </c>
      <c r="I120" s="1">
        <v>3.7873570579717519</v>
      </c>
      <c r="K120" s="1">
        <f t="shared" si="4"/>
        <v>-1.4363111164357074</v>
      </c>
      <c r="L120" s="1">
        <f t="shared" si="5"/>
        <v>1.0544969385677394</v>
      </c>
      <c r="M120" s="4">
        <f t="shared" si="6"/>
        <v>0.52999999999999936</v>
      </c>
      <c r="N120" s="1">
        <f t="shared" si="7"/>
        <v>0.69765753453027157</v>
      </c>
      <c r="P120" s="1"/>
    </row>
    <row r="121" spans="1:16" x14ac:dyDescent="0.2">
      <c r="A121">
        <v>2007.3</v>
      </c>
      <c r="B121" s="3">
        <v>0.80081209113467278</v>
      </c>
      <c r="C121" s="14">
        <v>4.7700000000000005</v>
      </c>
      <c r="D121" s="1">
        <v>2.6203077925250451</v>
      </c>
      <c r="E121" s="1">
        <v>0.70316000000000001</v>
      </c>
      <c r="F121" s="1"/>
      <c r="G121" s="1">
        <v>0.28535555301905102</v>
      </c>
      <c r="H121">
        <v>3.72</v>
      </c>
      <c r="I121" s="1">
        <v>0.66717729023804129</v>
      </c>
      <c r="K121" s="1">
        <f t="shared" si="4"/>
        <v>-5.0348441467235814</v>
      </c>
      <c r="L121" s="1">
        <f t="shared" si="5"/>
        <v>-0.51545653811562175</v>
      </c>
      <c r="M121" s="4">
        <f t="shared" si="6"/>
        <v>-1.0500000000000003</v>
      </c>
      <c r="N121" s="1">
        <f t="shared" si="7"/>
        <v>-0.48828262557175095</v>
      </c>
      <c r="P121" s="1"/>
    </row>
    <row r="122" spans="1:16" x14ac:dyDescent="0.2">
      <c r="A122">
        <v>2007.4</v>
      </c>
      <c r="B122" s="3">
        <v>0.52590354705157605</v>
      </c>
      <c r="C122" s="14">
        <v>4.6050000000000004</v>
      </c>
      <c r="D122" s="1">
        <v>2.7343130098073543</v>
      </c>
      <c r="E122" s="1">
        <v>0.68397000000000008</v>
      </c>
      <c r="F122" s="1"/>
      <c r="G122" s="1">
        <v>0.70566810835419602</v>
      </c>
      <c r="H122">
        <v>3.29</v>
      </c>
      <c r="I122" s="1">
        <v>2.8135568155298829</v>
      </c>
      <c r="K122" s="1">
        <f t="shared" si="4"/>
        <v>-2.729108595483237</v>
      </c>
      <c r="L122" s="1">
        <f t="shared" si="5"/>
        <v>0.17976456130261997</v>
      </c>
      <c r="M122" s="4">
        <f t="shared" si="6"/>
        <v>-1.3150000000000004</v>
      </c>
      <c r="N122" s="1">
        <f t="shared" si="7"/>
        <v>1.9810951430632162E-2</v>
      </c>
      <c r="P122" s="1"/>
    </row>
    <row r="123" spans="1:16" x14ac:dyDescent="0.2">
      <c r="A123">
        <v>2008.1</v>
      </c>
      <c r="B123" s="3">
        <v>0.86821015138023316</v>
      </c>
      <c r="C123" s="14">
        <v>4.6900000000000004</v>
      </c>
      <c r="D123" s="1">
        <v>-3.263975778920869</v>
      </c>
      <c r="E123" s="1">
        <v>0.63109000000000004</v>
      </c>
      <c r="F123" s="1"/>
      <c r="G123" s="1">
        <v>1.1415009041591206</v>
      </c>
      <c r="H123">
        <v>1.36</v>
      </c>
      <c r="I123" s="1">
        <v>-2.2153809135508684</v>
      </c>
      <c r="K123" s="1">
        <f t="shared" si="4"/>
        <v>-7.731333245610192</v>
      </c>
      <c r="L123" s="1">
        <f t="shared" si="5"/>
        <v>0.27329075277888748</v>
      </c>
      <c r="M123" s="4">
        <f t="shared" si="6"/>
        <v>-3.33</v>
      </c>
      <c r="N123" s="1">
        <f t="shared" si="7"/>
        <v>0.26214871634250014</v>
      </c>
      <c r="P123" s="1"/>
    </row>
    <row r="124" spans="1:16" x14ac:dyDescent="0.2">
      <c r="A124">
        <v>2008.2</v>
      </c>
      <c r="B124" s="3">
        <v>0.71728095343190912</v>
      </c>
      <c r="C124" s="14">
        <v>4.915</v>
      </c>
      <c r="D124" s="1">
        <v>1.8507281553397981</v>
      </c>
      <c r="E124" s="1">
        <v>0.63470000000000004</v>
      </c>
      <c r="F124" s="1"/>
      <c r="G124" s="1">
        <v>2.1901888479159748</v>
      </c>
      <c r="H124">
        <v>1.87</v>
      </c>
      <c r="I124" s="1">
        <v>1.5953030044946193</v>
      </c>
      <c r="K124" s="1">
        <f t="shared" si="4"/>
        <v>0.57202617693197511</v>
      </c>
      <c r="L124" s="1">
        <f t="shared" si="5"/>
        <v>1.4729078944840657</v>
      </c>
      <c r="M124" s="4">
        <f t="shared" si="6"/>
        <v>-3.0449999999999999</v>
      </c>
      <c r="N124" s="1">
        <f t="shared" si="7"/>
        <v>-6.3856287711294701E-2</v>
      </c>
      <c r="P124" s="1"/>
    </row>
    <row r="125" spans="1:16" x14ac:dyDescent="0.2">
      <c r="A125">
        <v>2008.3</v>
      </c>
      <c r="B125" s="3">
        <v>0.74504218253534926</v>
      </c>
      <c r="C125" s="14">
        <v>5.2650000000000006</v>
      </c>
      <c r="D125" s="1">
        <v>0.57382061050750277</v>
      </c>
      <c r="E125" s="1">
        <v>0.71192000000000011</v>
      </c>
      <c r="F125" s="1"/>
      <c r="G125" s="1">
        <v>1.1700382722799274</v>
      </c>
      <c r="H125">
        <v>0.9</v>
      </c>
      <c r="I125" s="1">
        <v>-0.47507491586682438</v>
      </c>
      <c r="K125" s="1">
        <f t="shared" si="4"/>
        <v>12.16637781629117</v>
      </c>
      <c r="L125" s="1">
        <f t="shared" si="5"/>
        <v>0.42499608974457814</v>
      </c>
      <c r="M125" s="4">
        <f t="shared" si="6"/>
        <v>-4.3650000000000002</v>
      </c>
      <c r="N125" s="1">
        <f t="shared" si="7"/>
        <v>-0.26222388159358179</v>
      </c>
      <c r="P125" s="1"/>
    </row>
    <row r="126" spans="1:16" x14ac:dyDescent="0.2">
      <c r="A126">
        <v>2008.4</v>
      </c>
      <c r="B126" s="3">
        <v>0.71778140293636827</v>
      </c>
      <c r="C126" s="14">
        <v>2.85</v>
      </c>
      <c r="D126" s="1">
        <v>-8.7296762225441693E-2</v>
      </c>
      <c r="E126" s="1">
        <v>0.71940000000000004</v>
      </c>
      <c r="F126" s="1"/>
      <c r="G126" s="1">
        <v>-2.8318201469952342</v>
      </c>
      <c r="H126">
        <v>0.11</v>
      </c>
      <c r="I126" s="1">
        <v>4.8131757712344125E-3</v>
      </c>
      <c r="K126" s="1">
        <f t="shared" si="4"/>
        <v>1.050679851668717</v>
      </c>
      <c r="L126" s="1">
        <f t="shared" si="5"/>
        <v>-3.5496015499316025</v>
      </c>
      <c r="M126" s="4">
        <f t="shared" si="6"/>
        <v>-2.74</v>
      </c>
      <c r="N126" s="1">
        <f t="shared" si="7"/>
        <v>2.3027484499169026E-2</v>
      </c>
      <c r="P126" s="1"/>
    </row>
    <row r="127" spans="1:16" x14ac:dyDescent="0.2">
      <c r="A127">
        <v>2009.1</v>
      </c>
      <c r="B127" s="3">
        <v>-0.57229240902710865</v>
      </c>
      <c r="C127" s="14">
        <v>1.56</v>
      </c>
      <c r="D127" s="1">
        <v>-7.3174917697720554</v>
      </c>
      <c r="E127" s="1">
        <v>0.75318000000000007</v>
      </c>
      <c r="F127" s="1"/>
      <c r="G127" s="1">
        <v>-0.50055617352614545</v>
      </c>
      <c r="H127">
        <v>0.21</v>
      </c>
      <c r="I127" s="1">
        <v>-4.7654365718859175</v>
      </c>
      <c r="K127" s="1">
        <f t="shared" si="4"/>
        <v>4.6955796497080939</v>
      </c>
      <c r="L127" s="1">
        <f t="shared" si="5"/>
        <v>7.1736235500963197E-2</v>
      </c>
      <c r="M127" s="4">
        <f t="shared" si="6"/>
        <v>-1.35</v>
      </c>
      <c r="N127" s="1">
        <f t="shared" si="7"/>
        <v>0.63801379947153447</v>
      </c>
      <c r="P127" s="1"/>
    </row>
    <row r="128" spans="1:16" x14ac:dyDescent="0.2">
      <c r="A128" s="2">
        <v>2009.2</v>
      </c>
      <c r="B128" s="3">
        <v>-6.5160729800173289E-2</v>
      </c>
      <c r="C128" s="14">
        <v>1.02</v>
      </c>
      <c r="D128" s="1">
        <v>0.5588943319360995</v>
      </c>
      <c r="E128" s="1">
        <v>0.71294000000000002</v>
      </c>
      <c r="F128" s="1"/>
      <c r="G128" s="1">
        <v>1.0620458356623841</v>
      </c>
      <c r="H128">
        <v>0.19</v>
      </c>
      <c r="I128" s="1">
        <v>2.1547552224982836</v>
      </c>
      <c r="K128" s="1">
        <f t="shared" si="4"/>
        <v>-5.3426803685706004</v>
      </c>
      <c r="L128" s="1">
        <f t="shared" si="5"/>
        <v>1.1272065654625574</v>
      </c>
      <c r="M128" s="4">
        <f t="shared" si="6"/>
        <v>-0.83000000000000007</v>
      </c>
      <c r="N128" s="1">
        <f t="shared" si="7"/>
        <v>0.39896522264054601</v>
      </c>
      <c r="P128" s="1"/>
    </row>
    <row r="129" spans="1:29" x14ac:dyDescent="0.2">
      <c r="A129" s="2">
        <v>2009.3</v>
      </c>
      <c r="B129" s="3">
        <v>0.19560965007607845</v>
      </c>
      <c r="C129" s="14">
        <v>0.83000000000000007</v>
      </c>
      <c r="D129" s="1">
        <v>3.5808152674311478</v>
      </c>
      <c r="E129" s="1">
        <v>0.68413000000000002</v>
      </c>
      <c r="F129" s="1"/>
      <c r="G129" s="1">
        <v>0.6747787610619449</v>
      </c>
      <c r="H129">
        <v>0.14000000000000001</v>
      </c>
      <c r="I129" s="1">
        <v>0.70022039960977445</v>
      </c>
      <c r="K129" s="1">
        <f t="shared" si="4"/>
        <v>-4.0410132689987934</v>
      </c>
      <c r="L129" s="1">
        <f t="shared" si="5"/>
        <v>0.47916911098586645</v>
      </c>
      <c r="M129" s="4">
        <f t="shared" si="6"/>
        <v>-0.69000000000000006</v>
      </c>
      <c r="N129" s="1">
        <f t="shared" si="7"/>
        <v>-0.72014871695534333</v>
      </c>
      <c r="P129" s="1"/>
    </row>
    <row r="130" spans="1:29" x14ac:dyDescent="0.2">
      <c r="A130" s="2">
        <v>2009.4</v>
      </c>
      <c r="B130" s="3">
        <v>0.20607375271148864</v>
      </c>
      <c r="C130" s="14">
        <v>0.63</v>
      </c>
      <c r="D130" s="1">
        <v>2.7265087112519071</v>
      </c>
      <c r="E130" s="1">
        <v>0.69699000000000011</v>
      </c>
      <c r="F130" s="1"/>
      <c r="G130" s="1">
        <v>0.20876826722338038</v>
      </c>
      <c r="H130">
        <v>0.06</v>
      </c>
      <c r="I130" s="1">
        <v>3.0783251508885501</v>
      </c>
      <c r="K130" s="1">
        <f t="shared" si="4"/>
        <v>1.8797596947948625</v>
      </c>
      <c r="L130" s="1">
        <f t="shared" si="5"/>
        <v>2.6945145118917324E-3</v>
      </c>
      <c r="M130" s="4">
        <f t="shared" si="6"/>
        <v>-0.57000000000000006</v>
      </c>
      <c r="N130" s="1">
        <f t="shared" si="7"/>
        <v>8.7954109909160749E-2</v>
      </c>
      <c r="P130" s="1"/>
    </row>
    <row r="131" spans="1:29" x14ac:dyDescent="0.2">
      <c r="A131">
        <v>2010.1</v>
      </c>
      <c r="B131" s="3">
        <v>6.4942093300146553E-2</v>
      </c>
      <c r="C131" s="14">
        <v>0.53</v>
      </c>
      <c r="D131" s="1">
        <v>-2.992401000613587</v>
      </c>
      <c r="E131" s="1">
        <v>0.73904000000000003</v>
      </c>
      <c r="F131" s="1"/>
      <c r="G131" s="1">
        <v>0.39473684210526994</v>
      </c>
      <c r="H131">
        <v>0.16</v>
      </c>
      <c r="I131" s="1">
        <v>-3.5429526783404941</v>
      </c>
      <c r="K131" s="1">
        <f t="shared" si="4"/>
        <v>6.0330851231724862</v>
      </c>
      <c r="L131" s="1">
        <f t="shared" si="5"/>
        <v>0.32979474880512338</v>
      </c>
      <c r="M131" s="4">
        <f t="shared" si="6"/>
        <v>-0.37</v>
      </c>
      <c r="N131" s="1">
        <f t="shared" si="7"/>
        <v>-0.13763791943172676</v>
      </c>
      <c r="P131" s="1"/>
    </row>
    <row r="132" spans="1:29" x14ac:dyDescent="0.2">
      <c r="A132" s="2">
        <v>2010.2</v>
      </c>
      <c r="B132" s="3">
        <v>0.33531638723633961</v>
      </c>
      <c r="C132" s="14">
        <v>0.745</v>
      </c>
      <c r="D132" s="1">
        <v>1.7694091697886716</v>
      </c>
      <c r="E132" s="1">
        <v>0.81639000000000006</v>
      </c>
      <c r="F132" s="1"/>
      <c r="G132" s="1">
        <v>0.48055919615552778</v>
      </c>
      <c r="H132">
        <v>0.18</v>
      </c>
      <c r="I132" s="1">
        <v>4.2458148943293139</v>
      </c>
      <c r="K132" s="1">
        <f t="shared" si="4"/>
        <v>10.466280580212171</v>
      </c>
      <c r="L132" s="1">
        <f t="shared" si="5"/>
        <v>0.14524280891918817</v>
      </c>
      <c r="M132" s="4">
        <f t="shared" si="6"/>
        <v>-0.56499999999999995</v>
      </c>
      <c r="N132" s="1">
        <f t="shared" si="7"/>
        <v>0.61910143113516058</v>
      </c>
      <c r="P132" s="1"/>
    </row>
    <row r="133" spans="1:29" x14ac:dyDescent="0.2">
      <c r="A133" s="2">
        <v>2010.3</v>
      </c>
      <c r="B133" s="3">
        <v>0.50668391548081004</v>
      </c>
      <c r="C133" s="14">
        <v>0.83000000000000007</v>
      </c>
      <c r="D133" s="1">
        <v>3.8055776892430337</v>
      </c>
      <c r="E133" s="1">
        <v>0.73249000000000009</v>
      </c>
      <c r="F133" s="1"/>
      <c r="G133" s="1">
        <v>8.6956521739134374E-2</v>
      </c>
      <c r="H133">
        <v>0.16</v>
      </c>
      <c r="I133" s="1">
        <v>1.0251186966929948</v>
      </c>
      <c r="K133" s="1">
        <f t="shared" ref="K133:K178" si="8">(E133-E132)/E132*100</f>
        <v>-10.276950967062307</v>
      </c>
      <c r="L133" s="1">
        <f t="shared" ref="L133:L178" si="9">G133-B133</f>
        <v>-0.41972739374167567</v>
      </c>
      <c r="M133" s="4">
        <f t="shared" ref="M133:M178" si="10">H133-C133</f>
        <v>-0.67</v>
      </c>
      <c r="N133" s="1">
        <f t="shared" ref="N133:N178" si="11">(I133-D133)/4</f>
        <v>-0.69511474813750973</v>
      </c>
      <c r="P133" s="1"/>
    </row>
    <row r="134" spans="1:29" x14ac:dyDescent="0.2">
      <c r="A134" s="2">
        <v>2010.4</v>
      </c>
      <c r="B134" s="3">
        <v>0.2037970610318629</v>
      </c>
      <c r="C134" s="14">
        <v>0.93</v>
      </c>
      <c r="D134" s="1">
        <v>2.6942798366544896</v>
      </c>
      <c r="E134" s="1">
        <v>0.74541000000000002</v>
      </c>
      <c r="F134" s="1"/>
      <c r="G134" s="1">
        <v>0.30408340573413462</v>
      </c>
      <c r="H134">
        <v>0.12</v>
      </c>
      <c r="I134" s="1">
        <v>2.7267165665006088</v>
      </c>
      <c r="K134" s="1">
        <f t="shared" si="8"/>
        <v>1.7638466054143991</v>
      </c>
      <c r="L134" s="1">
        <f t="shared" si="9"/>
        <v>0.10028634470227171</v>
      </c>
      <c r="M134" s="4">
        <f t="shared" si="10"/>
        <v>-0.81</v>
      </c>
      <c r="N134" s="1">
        <f t="shared" si="11"/>
        <v>8.1091824615298069E-3</v>
      </c>
      <c r="P134" s="1"/>
      <c r="R134" s="1"/>
      <c r="V134" s="1"/>
      <c r="W134" s="7"/>
      <c r="X134" s="7"/>
      <c r="Y134" s="7"/>
      <c r="Z134" s="1"/>
      <c r="AA134" s="1"/>
      <c r="AB134" s="7"/>
      <c r="AC134" s="7"/>
    </row>
    <row r="135" spans="1:29" x14ac:dyDescent="0.2">
      <c r="A135" s="2">
        <v>2011.1</v>
      </c>
      <c r="B135" s="3">
        <v>0.33183472489830557</v>
      </c>
      <c r="C135" s="14">
        <v>1.28</v>
      </c>
      <c r="D135" s="1">
        <v>-1.4829653326954961</v>
      </c>
      <c r="E135" s="1">
        <v>0.70467000000000002</v>
      </c>
      <c r="F135" s="1"/>
      <c r="G135" s="1">
        <v>1.2559549588566421</v>
      </c>
      <c r="H135">
        <v>0.09</v>
      </c>
      <c r="I135" s="1">
        <v>-3.3992633389910765</v>
      </c>
      <c r="K135" s="1">
        <f t="shared" si="8"/>
        <v>-5.4654485450959873</v>
      </c>
      <c r="L135" s="1">
        <f t="shared" si="9"/>
        <v>0.92412023395833653</v>
      </c>
      <c r="M135" s="4">
        <f t="shared" si="10"/>
        <v>-1.19</v>
      </c>
      <c r="N135" s="1">
        <f t="shared" si="11"/>
        <v>-0.47907450157389508</v>
      </c>
      <c r="P135" s="1"/>
      <c r="R135" s="1"/>
      <c r="V135" s="1"/>
      <c r="W135" s="7"/>
      <c r="X135" s="7"/>
      <c r="Y135" s="7"/>
      <c r="Z135" s="1"/>
      <c r="AA135" s="1"/>
      <c r="AB135" s="7"/>
      <c r="AC135" s="7"/>
    </row>
    <row r="136" spans="1:29" x14ac:dyDescent="0.2">
      <c r="A136" s="2">
        <v>2011.2</v>
      </c>
      <c r="B136" s="3">
        <v>0.82150858849887598</v>
      </c>
      <c r="C136" s="14">
        <v>1.55</v>
      </c>
      <c r="D136" s="1">
        <v>0.21395729958573195</v>
      </c>
      <c r="E136" s="1">
        <v>0.68973000000000007</v>
      </c>
      <c r="F136" s="1"/>
      <c r="G136" s="1">
        <v>1.742942686056459</v>
      </c>
      <c r="H136">
        <v>0.03</v>
      </c>
      <c r="I136" s="1">
        <v>3.4050097813051572</v>
      </c>
      <c r="K136" s="1">
        <f t="shared" si="8"/>
        <v>-2.120141342756177</v>
      </c>
      <c r="L136" s="1">
        <f t="shared" si="9"/>
        <v>0.92143409755758299</v>
      </c>
      <c r="M136" s="4">
        <f t="shared" si="10"/>
        <v>-1.52</v>
      </c>
      <c r="N136" s="1">
        <f t="shared" si="11"/>
        <v>0.79776312042985631</v>
      </c>
      <c r="P136" s="1"/>
      <c r="R136" s="1"/>
      <c r="V136" s="1"/>
      <c r="W136" s="7"/>
      <c r="X136" s="7"/>
      <c r="Y136" s="7"/>
      <c r="Z136" s="1"/>
      <c r="AA136" s="1"/>
      <c r="AB136" s="7"/>
      <c r="AC136" s="7"/>
    </row>
    <row r="137" spans="1:29" x14ac:dyDescent="0.2">
      <c r="A137" s="2">
        <v>2011.3</v>
      </c>
      <c r="B137" s="3">
        <v>0.63492063492065487</v>
      </c>
      <c r="C137" s="14">
        <v>1.56</v>
      </c>
      <c r="D137" s="1">
        <v>3.3115290269828401</v>
      </c>
      <c r="E137" s="1">
        <v>0.74532000000000009</v>
      </c>
      <c r="F137" s="1"/>
      <c r="G137" s="1">
        <v>0.40987913820282884</v>
      </c>
      <c r="H137">
        <v>0.02</v>
      </c>
      <c r="I137" s="1">
        <v>0.88761241891914811</v>
      </c>
      <c r="K137" s="1">
        <f t="shared" si="8"/>
        <v>8.0596755252055186</v>
      </c>
      <c r="L137" s="1">
        <f t="shared" si="9"/>
        <v>-0.22504149671782603</v>
      </c>
      <c r="M137" s="4">
        <f t="shared" si="10"/>
        <v>-1.54</v>
      </c>
      <c r="N137" s="1">
        <f t="shared" si="11"/>
        <v>-0.60597915201592301</v>
      </c>
      <c r="P137" s="1"/>
      <c r="R137" s="1"/>
      <c r="V137" s="1"/>
      <c r="W137" s="7"/>
      <c r="X137" s="7"/>
      <c r="Y137" s="7"/>
      <c r="Z137" s="1"/>
      <c r="AA137" s="1"/>
      <c r="AB137" s="7"/>
      <c r="AC137" s="7"/>
    </row>
    <row r="138" spans="1:29" x14ac:dyDescent="0.2">
      <c r="A138" s="2">
        <v>2011.4</v>
      </c>
      <c r="B138" s="3">
        <v>0.38906414300734493</v>
      </c>
      <c r="C138" s="14">
        <v>1.35</v>
      </c>
      <c r="D138" s="1">
        <v>1.3996980755983435</v>
      </c>
      <c r="E138" s="1">
        <v>0.77033000000000007</v>
      </c>
      <c r="F138" s="1"/>
      <c r="G138" s="1">
        <v>-0.14653548252041571</v>
      </c>
      <c r="H138">
        <v>0.02</v>
      </c>
      <c r="I138" s="1">
        <v>2.2075917937316669</v>
      </c>
      <c r="K138" s="1">
        <f t="shared" si="8"/>
        <v>3.3556056458970605</v>
      </c>
      <c r="L138" s="1">
        <f t="shared" si="9"/>
        <v>-0.53559962552776064</v>
      </c>
      <c r="M138" s="4">
        <f t="shared" si="10"/>
        <v>-1.33</v>
      </c>
      <c r="N138" s="1">
        <f t="shared" si="11"/>
        <v>0.20197342953333086</v>
      </c>
      <c r="P138" s="1"/>
      <c r="R138" s="1"/>
      <c r="V138" s="1"/>
      <c r="W138" s="7"/>
      <c r="X138" s="7"/>
      <c r="Y138" s="7"/>
      <c r="Z138" s="1"/>
      <c r="AA138" s="1"/>
      <c r="AB138" s="7"/>
      <c r="AC138" s="7"/>
    </row>
    <row r="139" spans="1:29" x14ac:dyDescent="0.2">
      <c r="A139" s="2">
        <v>2012.1</v>
      </c>
      <c r="B139" s="3">
        <v>0.35613281659159224</v>
      </c>
      <c r="C139" s="14">
        <v>0.72500000000000009</v>
      </c>
      <c r="D139" s="1">
        <v>-1.9267460684551319</v>
      </c>
      <c r="E139" s="1">
        <v>0.75092000000000003</v>
      </c>
      <c r="F139" s="1"/>
      <c r="G139" s="1">
        <v>0.79664570230606468</v>
      </c>
      <c r="H139">
        <v>7.0000000000000007E-2</v>
      </c>
      <c r="I139" s="1">
        <v>-1.3459173831075422</v>
      </c>
      <c r="K139" s="1">
        <f t="shared" si="8"/>
        <v>-2.5196993496293842</v>
      </c>
      <c r="L139" s="1">
        <f t="shared" si="9"/>
        <v>0.44051288571447245</v>
      </c>
      <c r="M139" s="4">
        <f t="shared" si="10"/>
        <v>-0.65500000000000003</v>
      </c>
      <c r="N139" s="1">
        <f t="shared" si="11"/>
        <v>0.14520717133689742</v>
      </c>
      <c r="P139" s="1"/>
      <c r="W139" s="7"/>
      <c r="X139" s="7"/>
      <c r="Y139" s="7"/>
      <c r="AB139" s="7"/>
      <c r="AC139" s="7"/>
    </row>
    <row r="140" spans="1:29" x14ac:dyDescent="0.2">
      <c r="A140" s="2">
        <v>2012.2</v>
      </c>
      <c r="B140" s="3">
        <v>0.75148731865148921</v>
      </c>
      <c r="C140" s="14">
        <v>0.57500000000000007</v>
      </c>
      <c r="D140" s="1">
        <v>-0.94324328307616723</v>
      </c>
      <c r="E140" s="1">
        <v>0.78799000000000008</v>
      </c>
      <c r="F140" s="1"/>
      <c r="G140" s="1">
        <v>0.82154742096507416</v>
      </c>
      <c r="H140">
        <v>0.09</v>
      </c>
      <c r="I140" s="1">
        <v>2.1944524335403282</v>
      </c>
      <c r="K140" s="1">
        <f t="shared" si="8"/>
        <v>4.9366110903957869</v>
      </c>
      <c r="L140" s="1">
        <f t="shared" si="9"/>
        <v>7.0060102313584949E-2</v>
      </c>
      <c r="M140" s="4">
        <f t="shared" si="10"/>
        <v>-0.4850000000000001</v>
      </c>
      <c r="N140" s="1">
        <f t="shared" si="11"/>
        <v>0.78442392915412384</v>
      </c>
      <c r="O140" s="6"/>
      <c r="P140" s="1"/>
    </row>
    <row r="141" spans="1:29" x14ac:dyDescent="0.2">
      <c r="A141" s="2">
        <v>2012.3</v>
      </c>
      <c r="B141" s="3">
        <v>0.35222210711696178</v>
      </c>
      <c r="C141" s="14">
        <v>0.22</v>
      </c>
      <c r="D141" s="1">
        <v>3.0991950722351946</v>
      </c>
      <c r="E141" s="1">
        <v>0.7773000000000001</v>
      </c>
      <c r="F141" s="1"/>
      <c r="G141" s="1">
        <v>0.21660649819494893</v>
      </c>
      <c r="H141">
        <v>0.1</v>
      </c>
      <c r="I141" s="1">
        <v>0.9681097756083501</v>
      </c>
      <c r="K141" s="1">
        <f t="shared" si="8"/>
        <v>-1.3566162007132039</v>
      </c>
      <c r="L141" s="1">
        <f t="shared" si="9"/>
        <v>-0.13561560892201285</v>
      </c>
      <c r="M141" s="4">
        <f t="shared" si="10"/>
        <v>-0.12</v>
      </c>
      <c r="N141" s="1">
        <f t="shared" si="11"/>
        <v>-0.53277132415671113</v>
      </c>
      <c r="O141" s="6"/>
      <c r="P141" s="1"/>
    </row>
    <row r="142" spans="1:29" x14ac:dyDescent="0.2">
      <c r="A142" s="2">
        <v>2012.4</v>
      </c>
      <c r="B142" s="3">
        <v>0.54712501290390403</v>
      </c>
      <c r="C142" s="14">
        <v>7.4999999999999997E-2</v>
      </c>
      <c r="D142" s="1">
        <v>1.2713943487170587</v>
      </c>
      <c r="E142" s="1">
        <v>0.75850000000000006</v>
      </c>
      <c r="F142" s="1"/>
      <c r="G142" s="1">
        <v>4.1169205434332667E-2</v>
      </c>
      <c r="H142">
        <v>0.05</v>
      </c>
      <c r="I142" s="1">
        <v>1.8073604144142497</v>
      </c>
      <c r="K142" s="1">
        <f t="shared" si="8"/>
        <v>-2.4186285861314856</v>
      </c>
      <c r="L142" s="1">
        <f t="shared" si="9"/>
        <v>-0.50595580746957136</v>
      </c>
      <c r="M142" s="4">
        <f t="shared" si="10"/>
        <v>-2.4999999999999994E-2</v>
      </c>
      <c r="N142" s="1">
        <f t="shared" si="11"/>
        <v>0.13399151642429774</v>
      </c>
      <c r="O142" s="6"/>
      <c r="P142" s="1"/>
    </row>
    <row r="143" spans="1:29" x14ac:dyDescent="0.2">
      <c r="A143" s="2">
        <f>A142+0.7</f>
        <v>2013.1000000000001</v>
      </c>
      <c r="B143" s="3">
        <v>0.34907597535933643</v>
      </c>
      <c r="C143" s="14">
        <v>0.15</v>
      </c>
      <c r="D143" s="1">
        <v>-2.7630922693266835</v>
      </c>
      <c r="E143" s="1">
        <v>0.77876000000000012</v>
      </c>
      <c r="F143" s="1"/>
      <c r="G143" s="1">
        <v>0.58641975308642014</v>
      </c>
      <c r="H143">
        <v>7.0000000000000007E-2</v>
      </c>
      <c r="I143" s="1">
        <v>-2.2807311473652336</v>
      </c>
      <c r="K143" s="1">
        <f t="shared" si="8"/>
        <v>2.6710613052076537</v>
      </c>
      <c r="L143" s="1">
        <f t="shared" si="9"/>
        <v>0.2373437777270837</v>
      </c>
      <c r="M143" s="4">
        <f t="shared" si="10"/>
        <v>-7.9999999999999988E-2</v>
      </c>
      <c r="N143" s="1">
        <f t="shared" si="11"/>
        <v>0.12059028049036247</v>
      </c>
      <c r="P143" s="1"/>
    </row>
    <row r="144" spans="1:29" x14ac:dyDescent="0.2">
      <c r="A144" s="2">
        <f>A143+0.1</f>
        <v>2013.2</v>
      </c>
      <c r="B144" s="3">
        <v>0.28647431962347536</v>
      </c>
      <c r="C144" s="14">
        <v>0.15</v>
      </c>
      <c r="D144" s="1">
        <v>1.5490356996306964</v>
      </c>
      <c r="E144" s="1">
        <v>0.76932000000000011</v>
      </c>
      <c r="F144" s="1"/>
      <c r="G144" s="1">
        <v>0.54208857522757281</v>
      </c>
      <c r="H144">
        <v>0.04</v>
      </c>
      <c r="I144" s="1">
        <v>2.7577178464267771</v>
      </c>
      <c r="K144" s="1">
        <f t="shared" si="8"/>
        <v>-1.2121834711592792</v>
      </c>
      <c r="L144" s="1">
        <f t="shared" si="9"/>
        <v>0.25561425560409745</v>
      </c>
      <c r="M144" s="4">
        <f t="shared" si="10"/>
        <v>-0.10999999999999999</v>
      </c>
      <c r="N144" s="1">
        <f t="shared" si="11"/>
        <v>0.30217053669902016</v>
      </c>
      <c r="P144" s="1"/>
    </row>
    <row r="145" spans="1:29" x14ac:dyDescent="0.2">
      <c r="A145" s="2">
        <f t="shared" ref="A145:A150" si="12">A144+0.1</f>
        <v>2013.3</v>
      </c>
      <c r="B145" s="3">
        <v>0.31626198734953093</v>
      </c>
      <c r="C145" s="14">
        <v>0.15</v>
      </c>
      <c r="D145" s="1">
        <v>3.1374020463827534</v>
      </c>
      <c r="E145" s="1">
        <v>0.73874000000000006</v>
      </c>
      <c r="F145" s="1"/>
      <c r="G145" s="1">
        <v>0.37639877924720011</v>
      </c>
      <c r="H145">
        <v>0.02</v>
      </c>
      <c r="I145" s="1">
        <v>1.7221840807310151</v>
      </c>
      <c r="K145" s="1">
        <f t="shared" si="8"/>
        <v>-3.9749389070867842</v>
      </c>
      <c r="L145" s="1">
        <f t="shared" si="9"/>
        <v>6.0136791897669184E-2</v>
      </c>
      <c r="M145" s="4">
        <f t="shared" si="10"/>
        <v>-0.13</v>
      </c>
      <c r="N145" s="1">
        <f t="shared" si="11"/>
        <v>-0.35380449141293457</v>
      </c>
      <c r="P145" s="1"/>
    </row>
    <row r="146" spans="1:29" x14ac:dyDescent="0.2">
      <c r="A146" s="2">
        <f t="shared" si="12"/>
        <v>2013.3999999999999</v>
      </c>
      <c r="B146" s="3">
        <v>0.66103935726635754</v>
      </c>
      <c r="C146" s="14">
        <v>0.25</v>
      </c>
      <c r="D146" s="1">
        <v>0.94029412176248606</v>
      </c>
      <c r="E146" s="1">
        <v>0.72572000000000003</v>
      </c>
      <c r="F146" s="1"/>
      <c r="G146" s="1">
        <v>-0.27363940407417742</v>
      </c>
      <c r="H146">
        <v>7.0000000000000007E-2</v>
      </c>
      <c r="I146" s="1">
        <v>2.3935307131337735</v>
      </c>
      <c r="K146" s="1">
        <f t="shared" si="8"/>
        <v>-1.7624604055554092</v>
      </c>
      <c r="L146" s="1">
        <f t="shared" si="9"/>
        <v>-0.93467876134053496</v>
      </c>
      <c r="M146" s="4">
        <f t="shared" si="10"/>
        <v>-0.18</v>
      </c>
      <c r="N146" s="1">
        <f t="shared" si="11"/>
        <v>0.36330914784282187</v>
      </c>
      <c r="P146" s="1"/>
    </row>
    <row r="147" spans="1:29" x14ac:dyDescent="0.2">
      <c r="A147" s="2">
        <f>A146+0.7</f>
        <v>2014.1</v>
      </c>
      <c r="B147" s="1">
        <v>7.0721357850067612E-2</v>
      </c>
      <c r="C147" s="14">
        <v>0.29000000000000004</v>
      </c>
      <c r="D147" s="1">
        <v>-0.65013376952826052</v>
      </c>
      <c r="E147" s="1">
        <v>0.72556000000000009</v>
      </c>
      <c r="F147" s="1"/>
      <c r="G147" s="1">
        <v>0.76219512195121464</v>
      </c>
      <c r="H147">
        <v>0.05</v>
      </c>
      <c r="I147" s="1">
        <v>-3.3817113494324702</v>
      </c>
      <c r="K147" s="1">
        <f t="shared" si="8"/>
        <v>-2.2047070495499362E-2</v>
      </c>
      <c r="L147" s="1">
        <f t="shared" si="9"/>
        <v>0.69147376410114703</v>
      </c>
      <c r="M147" s="4">
        <f t="shared" si="10"/>
        <v>-0.24000000000000005</v>
      </c>
      <c r="N147" s="1">
        <f t="shared" si="11"/>
        <v>-0.68289439497605242</v>
      </c>
      <c r="P147" s="1"/>
    </row>
    <row r="148" spans="1:29" x14ac:dyDescent="0.2">
      <c r="A148" s="2">
        <f>A147+0.1</f>
        <v>2014.1999999999998</v>
      </c>
      <c r="B148" s="1">
        <v>0.15143866733973166</v>
      </c>
      <c r="C148" s="14">
        <v>0.17</v>
      </c>
      <c r="D148" s="1">
        <v>9.2088740058593466E-2</v>
      </c>
      <c r="E148" s="1">
        <v>0.73038000000000003</v>
      </c>
      <c r="F148" s="1"/>
      <c r="G148" s="1">
        <v>1.1800302571860932</v>
      </c>
      <c r="H148">
        <v>0.04</v>
      </c>
      <c r="I148" s="1">
        <v>3.7301674143779495</v>
      </c>
      <c r="K148" s="1">
        <f t="shared" si="8"/>
        <v>0.66431446055459709</v>
      </c>
      <c r="L148" s="1">
        <f t="shared" si="9"/>
        <v>1.0285915898463616</v>
      </c>
      <c r="M148" s="4">
        <f t="shared" si="10"/>
        <v>-0.13</v>
      </c>
      <c r="N148" s="1">
        <f t="shared" si="11"/>
        <v>0.90951966857983901</v>
      </c>
      <c r="P148" s="1"/>
      <c r="V148" s="7"/>
    </row>
    <row r="149" spans="1:29" x14ac:dyDescent="0.2">
      <c r="A149" s="2">
        <f t="shared" si="12"/>
        <v>2014.2999999999997</v>
      </c>
      <c r="B149" s="1">
        <v>0.19153225806451957</v>
      </c>
      <c r="C149" s="14">
        <v>0.10500000000000001</v>
      </c>
      <c r="D149" s="1">
        <v>3.256384521021527</v>
      </c>
      <c r="E149" s="1">
        <v>0.79161000000000004</v>
      </c>
      <c r="F149" s="1"/>
      <c r="G149" s="1">
        <v>0.10964912280702066</v>
      </c>
      <c r="H149">
        <v>0.02</v>
      </c>
      <c r="I149" s="1">
        <v>2.1599017050720981</v>
      </c>
      <c r="K149" s="1">
        <f t="shared" si="8"/>
        <v>8.3833073194775327</v>
      </c>
      <c r="L149" s="1">
        <f t="shared" si="9"/>
        <v>-8.1883135257498907E-2</v>
      </c>
      <c r="M149" s="4">
        <f t="shared" si="10"/>
        <v>-8.5000000000000006E-2</v>
      </c>
      <c r="N149" s="1">
        <f t="shared" si="11"/>
        <v>-0.27412070398735722</v>
      </c>
      <c r="P149" s="1"/>
      <c r="Q149" s="1"/>
      <c r="R149" s="1"/>
      <c r="S149" s="1"/>
      <c r="T149" s="1"/>
      <c r="U149" s="1"/>
      <c r="V149" s="7"/>
      <c r="W149" s="1"/>
      <c r="X149" s="1"/>
      <c r="Y149" s="1"/>
      <c r="AA149" s="1"/>
      <c r="AB149" s="1"/>
      <c r="AC149" s="1"/>
    </row>
    <row r="150" spans="1:29" x14ac:dyDescent="0.2">
      <c r="A150" s="2">
        <f t="shared" si="12"/>
        <v>2014.3999999999996</v>
      </c>
      <c r="B150" s="1">
        <v>0.43263909850086435</v>
      </c>
      <c r="C150" s="14">
        <v>9.5000000000000001E-2</v>
      </c>
      <c r="D150" s="1">
        <v>1.6105950966627036</v>
      </c>
      <c r="E150" s="1">
        <v>0.82641000000000009</v>
      </c>
      <c r="F150" s="1"/>
      <c r="G150" s="1">
        <v>-0.7965747286667435</v>
      </c>
      <c r="H150">
        <v>0.04</v>
      </c>
      <c r="I150" s="1">
        <v>1.7084397507307614</v>
      </c>
      <c r="K150" s="1">
        <f t="shared" si="8"/>
        <v>4.3961041421912377</v>
      </c>
      <c r="L150" s="1">
        <f t="shared" si="9"/>
        <v>-1.2292138271676079</v>
      </c>
      <c r="M150" s="4">
        <f t="shared" si="10"/>
        <v>-5.5E-2</v>
      </c>
      <c r="N150" s="1">
        <f t="shared" si="11"/>
        <v>2.4461163517014439E-2</v>
      </c>
      <c r="P150" s="1"/>
      <c r="Q150" s="1"/>
      <c r="R150" s="1"/>
      <c r="S150" s="1"/>
      <c r="T150" s="1"/>
      <c r="U150" s="1"/>
      <c r="V150" s="7"/>
      <c r="W150" s="1"/>
      <c r="X150" s="1"/>
      <c r="Y150" s="1"/>
      <c r="AA150" s="1"/>
      <c r="AB150" s="1"/>
      <c r="AC150" s="1"/>
    </row>
    <row r="151" spans="1:29" x14ac:dyDescent="0.2">
      <c r="A151" s="2">
        <f>A150+0.7</f>
        <v>2015.0999999999997</v>
      </c>
      <c r="B151" s="1">
        <v>-0.28050490883591017</v>
      </c>
      <c r="C151" s="14">
        <v>3.5000000000000003E-2</v>
      </c>
      <c r="D151" s="1">
        <v>-2.0514183219291882</v>
      </c>
      <c r="E151" s="1">
        <v>0.93110000000000004</v>
      </c>
      <c r="F151" s="1"/>
      <c r="G151" s="1">
        <v>-0.54200542005419239</v>
      </c>
      <c r="H151">
        <v>0.03</v>
      </c>
      <c r="I151" s="1">
        <v>-3.1136036399494027</v>
      </c>
      <c r="K151" s="1">
        <f t="shared" si="8"/>
        <v>12.668046127224978</v>
      </c>
      <c r="L151" s="1">
        <f t="shared" si="9"/>
        <v>-0.26150051121828222</v>
      </c>
      <c r="M151" s="4">
        <f t="shared" si="10"/>
        <v>-5.0000000000000044E-3</v>
      </c>
      <c r="N151" s="1">
        <f t="shared" si="11"/>
        <v>-0.26554632950505364</v>
      </c>
      <c r="P151" s="1"/>
      <c r="Q151" s="1"/>
      <c r="R151" s="1"/>
      <c r="S151" s="1"/>
      <c r="T151" s="1"/>
      <c r="U151" s="1"/>
      <c r="V151" s="7"/>
      <c r="W151" s="1"/>
      <c r="X151" s="1"/>
      <c r="Y151" s="1"/>
      <c r="AA151" s="1"/>
      <c r="AB151" s="1"/>
      <c r="AC151" s="1"/>
    </row>
    <row r="152" spans="1:29" x14ac:dyDescent="0.2">
      <c r="A152" s="2">
        <f>A151+0.1</f>
        <v>2015.1999999999996</v>
      </c>
      <c r="B152" s="1">
        <v>-0.39180229053646931</v>
      </c>
      <c r="C152" s="14">
        <v>-6.0000000000000005E-2</v>
      </c>
      <c r="D152" s="1">
        <v>0.64703408798036932</v>
      </c>
      <c r="E152" s="1">
        <v>0.89751000000000003</v>
      </c>
      <c r="F152" s="1"/>
      <c r="G152" s="1">
        <v>1.2009284488848415</v>
      </c>
      <c r="H152">
        <v>0.01</v>
      </c>
      <c r="I152" s="1">
        <v>3.7876087165000794</v>
      </c>
      <c r="K152" s="1">
        <f t="shared" si="8"/>
        <v>-3.6075609494146716</v>
      </c>
      <c r="L152" s="1">
        <f t="shared" si="9"/>
        <v>1.5927307394213108</v>
      </c>
      <c r="M152" s="4">
        <f t="shared" si="10"/>
        <v>7.0000000000000007E-2</v>
      </c>
      <c r="N152" s="1">
        <f t="shared" si="11"/>
        <v>0.78514365712992751</v>
      </c>
      <c r="P152" s="1"/>
      <c r="Q152" s="1"/>
      <c r="R152" s="1"/>
      <c r="S152" s="1"/>
      <c r="T152" s="1"/>
      <c r="U152" s="1"/>
      <c r="V152" s="7"/>
      <c r="W152" s="1"/>
      <c r="X152" s="1"/>
      <c r="Y152" s="1"/>
      <c r="AA152" s="1"/>
      <c r="AB152" s="1"/>
      <c r="AC152" s="1"/>
    </row>
    <row r="153" spans="1:29" x14ac:dyDescent="0.2">
      <c r="A153" s="2">
        <f>A152+0.1</f>
        <v>2015.2999999999995</v>
      </c>
      <c r="B153" s="1">
        <v>1.2102874432677879</v>
      </c>
      <c r="C153" s="14">
        <v>-7.0000000000000007E-2</v>
      </c>
      <c r="D153" s="1">
        <v>3.1928084314941207</v>
      </c>
      <c r="E153" s="1">
        <v>0.8958600000000001</v>
      </c>
      <c r="F153" s="1"/>
      <c r="G153" s="1">
        <v>0.25927403270842309</v>
      </c>
      <c r="H153">
        <v>-0.01</v>
      </c>
      <c r="I153" s="1">
        <v>1.0719346269123298</v>
      </c>
      <c r="K153" s="1">
        <f t="shared" si="8"/>
        <v>-0.18384196276363821</v>
      </c>
      <c r="L153" s="1">
        <f t="shared" si="9"/>
        <v>-0.95101341055936484</v>
      </c>
      <c r="M153" s="4">
        <f t="shared" si="10"/>
        <v>6.0000000000000005E-2</v>
      </c>
      <c r="N153" s="1">
        <f t="shared" si="11"/>
        <v>-0.53021845114544774</v>
      </c>
      <c r="P153" s="1"/>
      <c r="Q153" s="1"/>
      <c r="R153" s="1"/>
      <c r="S153" s="1"/>
      <c r="T153" s="1"/>
      <c r="U153" s="1"/>
      <c r="V153" s="7"/>
      <c r="W153" s="1"/>
      <c r="X153" s="1"/>
      <c r="Y153" s="1"/>
      <c r="AA153" s="1"/>
      <c r="AB153" s="1"/>
      <c r="AC153" s="1"/>
    </row>
    <row r="154" spans="1:29" x14ac:dyDescent="0.2">
      <c r="A154" s="2">
        <f>A153+0.1</f>
        <v>2015.3999999999994</v>
      </c>
      <c r="B154" s="1">
        <v>0.19930244145489606</v>
      </c>
      <c r="C154" s="14">
        <v>-0.155</v>
      </c>
      <c r="D154" s="1">
        <v>2.0439614977731946</v>
      </c>
      <c r="E154" s="1">
        <v>0.92056000000000004</v>
      </c>
      <c r="F154" s="1"/>
      <c r="G154" s="1">
        <v>-0.44758305152178268</v>
      </c>
      <c r="H154">
        <v>0.16</v>
      </c>
      <c r="I154" s="1">
        <v>1.077655845013159</v>
      </c>
      <c r="K154" s="1">
        <f t="shared" si="8"/>
        <v>2.7571272297010627</v>
      </c>
      <c r="L154" s="1">
        <f t="shared" si="9"/>
        <v>-0.64688549297667874</v>
      </c>
      <c r="M154" s="4">
        <f t="shared" si="10"/>
        <v>0.315</v>
      </c>
      <c r="N154" s="1">
        <f t="shared" si="11"/>
        <v>-0.24157641319000889</v>
      </c>
      <c r="P154" s="1"/>
      <c r="Q154" s="1"/>
      <c r="R154" s="1"/>
      <c r="S154" s="1"/>
      <c r="T154" s="1"/>
      <c r="U154" s="1"/>
      <c r="V154" s="7"/>
      <c r="W154" s="1"/>
      <c r="X154" s="1"/>
      <c r="Y154" s="1"/>
      <c r="AA154" s="1"/>
      <c r="AB154" s="1"/>
      <c r="AC154" s="1"/>
    </row>
    <row r="155" spans="1:29" x14ac:dyDescent="0.2">
      <c r="A155" s="2">
        <f>A154+0.7</f>
        <v>2016.0999999999995</v>
      </c>
      <c r="B155" s="1">
        <v>-0.59671805072102346</v>
      </c>
      <c r="C155" s="14">
        <v>-0.28000000000000003</v>
      </c>
      <c r="D155" s="1">
        <v>-2.3511493370194092</v>
      </c>
      <c r="E155" s="1">
        <v>0.8775400000000001</v>
      </c>
      <c r="F155" s="1"/>
      <c r="G155" s="1">
        <v>6.9937056649016505E-2</v>
      </c>
      <c r="H155">
        <v>0.21</v>
      </c>
      <c r="I155" s="1">
        <v>-3.3928393038027083</v>
      </c>
      <c r="K155" s="1">
        <f t="shared" si="8"/>
        <v>-4.673242374206998</v>
      </c>
      <c r="L155" s="1">
        <f t="shared" si="9"/>
        <v>0.66665510737003997</v>
      </c>
      <c r="M155" s="4">
        <f t="shared" si="10"/>
        <v>0.49</v>
      </c>
      <c r="N155" s="1">
        <f t="shared" si="11"/>
        <v>-0.26042249169582476</v>
      </c>
      <c r="P155" s="1"/>
      <c r="R155" s="1"/>
      <c r="U155" s="7"/>
      <c r="W155" s="7"/>
      <c r="X155" s="7"/>
      <c r="Y155" s="7"/>
      <c r="AB155" s="7"/>
      <c r="AC155" s="7"/>
    </row>
    <row r="156" spans="1:29" x14ac:dyDescent="0.2">
      <c r="A156" s="2">
        <f>A155+0.1</f>
        <v>2016.1999999999994</v>
      </c>
      <c r="B156" s="1">
        <v>-0.50025012506252908</v>
      </c>
      <c r="C156" s="14">
        <v>-0.27</v>
      </c>
      <c r="D156" s="1">
        <v>2.1141621338226724</v>
      </c>
      <c r="E156" s="1">
        <v>0.9001300000000001</v>
      </c>
      <c r="F156" s="1"/>
      <c r="G156" s="1">
        <v>1.1681309904153281</v>
      </c>
      <c r="H156">
        <v>0.26</v>
      </c>
      <c r="I156" s="1">
        <v>3.7640867214554063</v>
      </c>
      <c r="K156" s="1">
        <f t="shared" si="8"/>
        <v>2.574241630011167</v>
      </c>
      <c r="L156" s="1">
        <f t="shared" si="9"/>
        <v>1.6683811154778572</v>
      </c>
      <c r="M156" s="4">
        <f t="shared" si="10"/>
        <v>0.53</v>
      </c>
      <c r="N156" s="1">
        <f t="shared" si="11"/>
        <v>0.41248114690818349</v>
      </c>
      <c r="P156" s="1"/>
      <c r="R156" s="1"/>
      <c r="W156" s="1"/>
      <c r="X156" s="1"/>
      <c r="Y156" s="1"/>
      <c r="AB156" s="1"/>
      <c r="AC156" s="1"/>
    </row>
    <row r="157" spans="1:29" x14ac:dyDescent="0.2">
      <c r="A157" s="2">
        <f>A156+0.1</f>
        <v>2016.2999999999993</v>
      </c>
      <c r="B157" s="1">
        <v>1.0356963298139732</v>
      </c>
      <c r="C157" s="14">
        <v>-0.33500000000000002</v>
      </c>
      <c r="D157" s="1">
        <v>1.270729578477181</v>
      </c>
      <c r="E157" s="1">
        <v>0.88984000000000008</v>
      </c>
      <c r="F157" s="1"/>
      <c r="G157" s="1">
        <v>0.33553735320241973</v>
      </c>
      <c r="H157">
        <v>0.28000000000000003</v>
      </c>
      <c r="I157" s="1">
        <v>1.1694471406334728</v>
      </c>
      <c r="K157" s="1">
        <f t="shared" si="8"/>
        <v>-1.1431682090364748</v>
      </c>
      <c r="L157" s="1">
        <f t="shared" si="9"/>
        <v>-0.70015897661155346</v>
      </c>
      <c r="M157" s="4">
        <f t="shared" si="10"/>
        <v>0.61499999999999999</v>
      </c>
      <c r="N157" s="1">
        <f t="shared" si="11"/>
        <v>-2.5320609460927068E-2</v>
      </c>
      <c r="P157" s="1"/>
      <c r="R157" s="1"/>
      <c r="W157" s="1"/>
      <c r="X157" s="1"/>
      <c r="Y157" s="1"/>
      <c r="AC157" s="1"/>
    </row>
    <row r="158" spans="1:29" x14ac:dyDescent="0.2">
      <c r="A158" s="2">
        <f>A157+0.1</f>
        <v>2016.3999999999992</v>
      </c>
      <c r="B158" s="1">
        <v>0.56727707006367645</v>
      </c>
      <c r="C158" s="14">
        <v>-0.36000000000000004</v>
      </c>
      <c r="D158" s="1">
        <v>1.8695023954979906</v>
      </c>
      <c r="E158" s="1">
        <v>0.9480900000000001</v>
      </c>
      <c r="F158" s="1"/>
      <c r="G158" s="1">
        <v>0.21638634798859524</v>
      </c>
      <c r="H158">
        <v>0.5</v>
      </c>
      <c r="I158" s="1">
        <v>1.9283703955710774</v>
      </c>
      <c r="K158" s="1">
        <f t="shared" si="8"/>
        <v>6.5461206509035348</v>
      </c>
      <c r="L158" s="1">
        <f t="shared" si="9"/>
        <v>-0.35089072207508121</v>
      </c>
      <c r="M158" s="4">
        <f t="shared" si="10"/>
        <v>0.8600000000000001</v>
      </c>
      <c r="N158" s="1">
        <f t="shared" si="11"/>
        <v>1.4717000018271698E-2</v>
      </c>
      <c r="P158" s="1"/>
      <c r="R158" s="1"/>
    </row>
    <row r="159" spans="1:29" x14ac:dyDescent="0.2">
      <c r="A159" s="2">
        <f>A158+0.7</f>
        <v>2017.0999999999992</v>
      </c>
      <c r="B159" s="1">
        <v>-6.9272637308259721E-2</v>
      </c>
      <c r="C159" s="14">
        <v>-0.36499999999999999</v>
      </c>
      <c r="D159" s="13">
        <v>-0.60841327311409454</v>
      </c>
      <c r="E159" s="1">
        <v>0.93497000000000008</v>
      </c>
      <c r="F159" s="1"/>
      <c r="G159" s="1">
        <v>0.79497497301010966</v>
      </c>
      <c r="H159">
        <v>0.75</v>
      </c>
      <c r="I159" s="1">
        <v>-3.3595758959142685</v>
      </c>
      <c r="K159" s="1">
        <f t="shared" si="8"/>
        <v>-1.3838348679977659</v>
      </c>
      <c r="L159" s="1">
        <f t="shared" si="9"/>
        <v>0.86424761031836939</v>
      </c>
      <c r="M159" s="4">
        <f t="shared" si="10"/>
        <v>1.115</v>
      </c>
      <c r="N159" s="1">
        <f t="shared" si="11"/>
        <v>-0.6877906557000435</v>
      </c>
      <c r="P159" s="1"/>
      <c r="R159" s="1"/>
      <c r="U159" s="1"/>
    </row>
    <row r="160" spans="1:29" x14ac:dyDescent="0.2">
      <c r="A160" s="2">
        <f>A159+0.1</f>
        <v>2017.1999999999991</v>
      </c>
      <c r="B160" s="1">
        <v>9.902951079421296E-2</v>
      </c>
      <c r="C160" s="14">
        <v>-0.33</v>
      </c>
      <c r="D160" s="1">
        <v>0.29417655600620929</v>
      </c>
      <c r="E160" s="1">
        <v>0.87677000000000005</v>
      </c>
      <c r="F160" s="1"/>
      <c r="G160" s="1">
        <v>0.54527750730282154</v>
      </c>
      <c r="H160">
        <v>1.01</v>
      </c>
      <c r="I160" s="1">
        <v>4.4970987084295588</v>
      </c>
      <c r="K160" s="1">
        <f t="shared" si="8"/>
        <v>-6.2247986566413918</v>
      </c>
      <c r="L160" s="1">
        <f t="shared" si="9"/>
        <v>0.44624799650860858</v>
      </c>
      <c r="M160" s="4">
        <f t="shared" si="10"/>
        <v>1.34</v>
      </c>
      <c r="N160" s="1">
        <f t="shared" si="11"/>
        <v>1.0507305381058374</v>
      </c>
      <c r="P160" s="1"/>
    </row>
    <row r="161" spans="1:24" x14ac:dyDescent="0.2">
      <c r="A161" s="2">
        <f>A160+0.1</f>
        <v>2017.299999999999</v>
      </c>
      <c r="B161" s="1">
        <v>0.83102493074793671</v>
      </c>
      <c r="C161" s="14">
        <v>-0.33</v>
      </c>
      <c r="D161" s="1">
        <v>2.8395262047704151</v>
      </c>
      <c r="E161" s="1">
        <v>0.84588000000000008</v>
      </c>
      <c r="F161" s="1"/>
      <c r="G161" s="1">
        <v>0.39705597520820479</v>
      </c>
      <c r="H161">
        <v>1.04</v>
      </c>
      <c r="I161" s="1">
        <v>1.3298311852389499</v>
      </c>
      <c r="K161" s="1">
        <f t="shared" si="8"/>
        <v>-3.5231588672057632</v>
      </c>
      <c r="L161" s="1">
        <f t="shared" si="9"/>
        <v>-0.43396895553973192</v>
      </c>
      <c r="M161" s="4">
        <f t="shared" si="10"/>
        <v>1.37</v>
      </c>
      <c r="N161" s="1">
        <f t="shared" si="11"/>
        <v>-0.37742375488286628</v>
      </c>
      <c r="P161" s="1"/>
    </row>
    <row r="162" spans="1:24" x14ac:dyDescent="0.2">
      <c r="A162" s="2">
        <f>A161+0.1</f>
        <v>2017.399999999999</v>
      </c>
      <c r="B162" s="1">
        <v>0.68681318681318437</v>
      </c>
      <c r="C162" s="14">
        <v>-0.33</v>
      </c>
      <c r="D162" s="1">
        <v>2.336335170036663</v>
      </c>
      <c r="E162" s="1">
        <v>0.83278000000000008</v>
      </c>
      <c r="F162" s="1"/>
      <c r="G162" s="1">
        <v>0.36654769943087473</v>
      </c>
      <c r="H162">
        <v>1.37</v>
      </c>
      <c r="I162" s="1">
        <v>2.4991210933335006</v>
      </c>
      <c r="K162" s="1">
        <f t="shared" si="8"/>
        <v>-1.5486830283255308</v>
      </c>
      <c r="L162" s="1">
        <f t="shared" si="9"/>
        <v>-0.32026548738230964</v>
      </c>
      <c r="M162" s="4">
        <f t="shared" si="10"/>
        <v>1.7000000000000002</v>
      </c>
      <c r="N162" s="1">
        <f t="shared" si="11"/>
        <v>4.0696480824209402E-2</v>
      </c>
      <c r="P162" s="1"/>
      <c r="T162" s="10"/>
    </row>
    <row r="163" spans="1:24" x14ac:dyDescent="0.2">
      <c r="A163" s="2">
        <f>2018+0.1</f>
        <v>2018.1</v>
      </c>
      <c r="B163" s="1">
        <v>-0.19489378288832793</v>
      </c>
      <c r="C163" s="14">
        <v>-0.33</v>
      </c>
      <c r="D163" s="1">
        <v>-2.2284419881639983</v>
      </c>
      <c r="E163" s="1">
        <v>0.81311000000000011</v>
      </c>
      <c r="G163" s="1">
        <v>0.88611837979279962</v>
      </c>
      <c r="H163">
        <v>1.7</v>
      </c>
      <c r="I163" s="1">
        <v>-2.4711395243819823</v>
      </c>
      <c r="K163" s="1">
        <f t="shared" si="8"/>
        <v>-2.3619683469823918</v>
      </c>
      <c r="L163" s="1">
        <f t="shared" si="9"/>
        <v>1.0810121626811275</v>
      </c>
      <c r="M163" s="4">
        <f t="shared" si="10"/>
        <v>2.0299999999999998</v>
      </c>
      <c r="N163" s="1">
        <f t="shared" si="11"/>
        <v>-6.0674384054495989E-2</v>
      </c>
      <c r="P163" s="1"/>
      <c r="W163" s="9"/>
    </row>
    <row r="164" spans="1:24" x14ac:dyDescent="0.2">
      <c r="A164" s="2">
        <f>A163+0.1</f>
        <v>2018.1999999999998</v>
      </c>
      <c r="B164" s="1">
        <v>0</v>
      </c>
      <c r="C164" s="14">
        <v>-0.33</v>
      </c>
      <c r="D164" s="1">
        <v>1.1305191654536584</v>
      </c>
      <c r="E164" s="1">
        <v>0.85650000000000004</v>
      </c>
      <c r="G164" s="1">
        <v>1.0330755668451097</v>
      </c>
      <c r="H164">
        <v>1.8900000000000001</v>
      </c>
      <c r="I164" s="1">
        <v>4.3028661936405532</v>
      </c>
      <c r="K164" s="1">
        <f t="shared" si="8"/>
        <v>5.3363013614394026</v>
      </c>
      <c r="L164" s="1">
        <f t="shared" si="9"/>
        <v>1.0330755668451097</v>
      </c>
      <c r="M164" s="4">
        <f t="shared" si="10"/>
        <v>2.2200000000000002</v>
      </c>
      <c r="N164" s="1">
        <f t="shared" si="11"/>
        <v>0.79308675704672371</v>
      </c>
      <c r="P164" s="1"/>
    </row>
    <row r="165" spans="1:24" x14ac:dyDescent="0.2">
      <c r="A165" s="2">
        <f>A164+0.1</f>
        <v>2018.2999999999997</v>
      </c>
      <c r="B165" s="1">
        <v>1.2302284710017597</v>
      </c>
      <c r="C165" s="14">
        <v>-0.33</v>
      </c>
      <c r="D165" s="1">
        <v>1.1010890946600682</v>
      </c>
      <c r="E165" s="1">
        <v>0.86096000000000006</v>
      </c>
      <c r="G165" s="1">
        <v>0.32726756775751653</v>
      </c>
      <c r="H165">
        <v>2.15</v>
      </c>
      <c r="I165" s="1">
        <v>1.0601773558988281</v>
      </c>
      <c r="K165" s="1">
        <f t="shared" si="8"/>
        <v>0.52072387624051597</v>
      </c>
      <c r="L165" s="1">
        <f t="shared" si="9"/>
        <v>-0.90296090324424316</v>
      </c>
      <c r="M165" s="4">
        <f t="shared" si="10"/>
        <v>2.48</v>
      </c>
      <c r="N165" s="1">
        <f t="shared" si="11"/>
        <v>-1.0227934690310025E-2</v>
      </c>
      <c r="P165" s="1"/>
    </row>
    <row r="166" spans="1:24" x14ac:dyDescent="0.2">
      <c r="A166" s="2">
        <f>A165+0.1</f>
        <v>2018.3999999999996</v>
      </c>
      <c r="B166" s="1">
        <v>0.83912037037037202</v>
      </c>
      <c r="C166" s="14">
        <v>-0.33</v>
      </c>
      <c r="D166" s="1">
        <v>2.8401945663779848</v>
      </c>
      <c r="E166" s="1">
        <v>0.87478000000000011</v>
      </c>
      <c r="G166" s="1">
        <v>-5.7494736257768242E-2</v>
      </c>
      <c r="H166">
        <v>2.4</v>
      </c>
      <c r="I166" s="1">
        <v>1.8245139146145783</v>
      </c>
      <c r="K166" s="1">
        <f t="shared" si="8"/>
        <v>1.6051849098680606</v>
      </c>
      <c r="L166" s="1">
        <f t="shared" si="9"/>
        <v>-0.89661510662814026</v>
      </c>
      <c r="M166" s="4">
        <f t="shared" si="10"/>
        <v>2.73</v>
      </c>
      <c r="N166" s="1">
        <f t="shared" si="11"/>
        <v>-0.25392016294085162</v>
      </c>
      <c r="P166" s="1"/>
    </row>
    <row r="167" spans="1:24" s="23" customFormat="1" x14ac:dyDescent="0.2">
      <c r="A167" s="18">
        <f>2019+0.1</f>
        <v>2019.1</v>
      </c>
      <c r="B167" s="19">
        <v>-9.5648015303673173E-2</v>
      </c>
      <c r="C167" s="20">
        <v>-0.33</v>
      </c>
      <c r="D167" s="21">
        <v>-1.6404411425407273</v>
      </c>
      <c r="E167" s="19">
        <v>0.8905900000000001</v>
      </c>
      <c r="F167" s="22"/>
      <c r="G167" s="19">
        <v>0.3351160342574877</v>
      </c>
      <c r="H167" s="23">
        <v>2.35</v>
      </c>
      <c r="I167" s="19">
        <v>-3.1460092255326422</v>
      </c>
      <c r="J167" s="24"/>
      <c r="K167" s="19">
        <f t="shared" si="8"/>
        <v>1.8073115526189429</v>
      </c>
      <c r="L167" s="19">
        <f t="shared" si="9"/>
        <v>0.43076404956116088</v>
      </c>
      <c r="M167" s="25">
        <f t="shared" si="10"/>
        <v>2.68</v>
      </c>
      <c r="N167" s="19">
        <f t="shared" si="11"/>
        <v>-0.37639202074797873</v>
      </c>
      <c r="P167" s="19">
        <f>0.3727-0.36517*L166+0.266256*M166-0.4315*N166</f>
        <v>1.5365623687963756</v>
      </c>
      <c r="Q167" s="23">
        <f>E166*(1+P167/100)</f>
        <v>0.88822154028975708</v>
      </c>
      <c r="R167" s="23">
        <f>(E167-Q167)^2</f>
        <v>5.6096013990444524E-6</v>
      </c>
      <c r="S167" s="26">
        <f>(E167-E166)^2</f>
        <v>2.4995609999999973E-4</v>
      </c>
      <c r="T167" s="26"/>
      <c r="U167" s="23">
        <f>E166*(1+M166/100)</f>
        <v>0.89866149400000017</v>
      </c>
      <c r="V167" s="23">
        <f>(E167-U167)^2</f>
        <v>6.5149015392037101E-5</v>
      </c>
      <c r="X167" s="23">
        <f>0.216451+0.285096*L166</f>
        <v>-3.9170380439256303E-2</v>
      </c>
    </row>
    <row r="168" spans="1:24" s="23" customFormat="1" x14ac:dyDescent="0.2">
      <c r="A168" s="18">
        <f>A167+0.1</f>
        <v>2019.1999999999998</v>
      </c>
      <c r="B168" s="19">
        <v>-0.60315940641454402</v>
      </c>
      <c r="C168" s="20">
        <v>-0.37</v>
      </c>
      <c r="D168" s="21">
        <v>-5.0432783655085522E-2</v>
      </c>
      <c r="E168" s="19">
        <v>0.87812000000000012</v>
      </c>
      <c r="F168" s="22"/>
      <c r="G168" s="19">
        <v>1.1985132267460896</v>
      </c>
      <c r="H168" s="23">
        <v>2.08</v>
      </c>
      <c r="I168" s="19">
        <v>4.458908935270367</v>
      </c>
      <c r="J168" s="24"/>
      <c r="K168" s="19">
        <f t="shared" si="8"/>
        <v>-1.4001953760989883</v>
      </c>
      <c r="L168" s="19">
        <f t="shared" si="9"/>
        <v>1.8016726331606336</v>
      </c>
      <c r="M168" s="25">
        <f t="shared" si="10"/>
        <v>2.4500000000000002</v>
      </c>
      <c r="N168" s="19">
        <f t="shared" si="11"/>
        <v>1.1273354297313631</v>
      </c>
      <c r="P168" s="19">
        <f t="shared" ref="P168:P179" si="13">0.3727-0.36517*L167+0.266256*M167-0.4315*N167</f>
        <v>1.0913771289745036</v>
      </c>
      <c r="Q168" s="23">
        <f t="shared" ref="Q168:Q179" si="14">E167*(1+P168/100)</f>
        <v>0.90030969557293428</v>
      </c>
      <c r="R168" s="23">
        <f t="shared" ref="R168:R178" si="15">(E168-Q168)^2</f>
        <v>4.9238258961949361E-4</v>
      </c>
      <c r="S168" s="26">
        <f t="shared" ref="S168:S178" si="16">(E168-E167)^2</f>
        <v>1.5550089999999953E-4</v>
      </c>
      <c r="T168" s="26"/>
      <c r="U168" s="23">
        <f t="shared" ref="U168:U178" si="17">E167*(1+M167/100)</f>
        <v>0.91445781200000009</v>
      </c>
      <c r="V168" s="23">
        <f t="shared" ref="V168:V178" si="18">(E168-U168)^2</f>
        <v>1.3204365809473418E-3</v>
      </c>
      <c r="X168" s="23">
        <f t="shared" ref="X168:X178" si="19">0.216451+0.285096*L167</f>
        <v>0.33926010747368873</v>
      </c>
    </row>
    <row r="169" spans="1:24" s="23" customFormat="1" x14ac:dyDescent="0.2">
      <c r="A169" s="18">
        <f>A168+0.1</f>
        <v>2019.2999999999997</v>
      </c>
      <c r="B169" s="19">
        <v>1.5700250433442475</v>
      </c>
      <c r="C169" s="20">
        <v>-0.435</v>
      </c>
      <c r="D169" s="21">
        <v>2.8819864114810079</v>
      </c>
      <c r="E169" s="19">
        <v>0.91726000000000008</v>
      </c>
      <c r="F169" s="22"/>
      <c r="G169" s="19">
        <v>0.27416600784340162</v>
      </c>
      <c r="H169" s="23">
        <v>1.84</v>
      </c>
      <c r="I169" s="19">
        <v>0.9967827250520811</v>
      </c>
      <c r="J169" s="24"/>
      <c r="K169" s="19">
        <f t="shared" si="8"/>
        <v>4.4572495786452819</v>
      </c>
      <c r="L169" s="19">
        <f t="shared" si="9"/>
        <v>-1.2958590355008459</v>
      </c>
      <c r="M169" s="25">
        <f t="shared" si="10"/>
        <v>2.2749999999999999</v>
      </c>
      <c r="N169" s="19">
        <f t="shared" si="11"/>
        <v>-0.47130092160723169</v>
      </c>
      <c r="P169" s="19">
        <f t="shared" si="13"/>
        <v>-0.11933483338035178</v>
      </c>
      <c r="Q169" s="23">
        <f t="shared" si="14"/>
        <v>0.87707209696112065</v>
      </c>
      <c r="R169" s="23">
        <f t="shared" si="15"/>
        <v>1.6150675506623742E-3</v>
      </c>
      <c r="S169" s="26">
        <f t="shared" si="16"/>
        <v>1.5319395999999963E-3</v>
      </c>
      <c r="T169" s="26"/>
      <c r="U169" s="23">
        <f t="shared" si="17"/>
        <v>0.89963394000000008</v>
      </c>
      <c r="V169" s="23">
        <f t="shared" si="18"/>
        <v>3.1067799112359995E-4</v>
      </c>
      <c r="X169" s="23">
        <f t="shared" si="19"/>
        <v>0.73010066102356408</v>
      </c>
    </row>
    <row r="170" spans="1:24" s="23" customFormat="1" x14ac:dyDescent="0.2">
      <c r="A170" s="18">
        <f>A169+0.1</f>
        <v>2019.3999999999996</v>
      </c>
      <c r="B170" s="21">
        <v>0.59743954480795392</v>
      </c>
      <c r="C170" s="20">
        <v>-0.42000000000000004</v>
      </c>
      <c r="D170" s="21">
        <v>1.7154262902765893</v>
      </c>
      <c r="E170" s="19">
        <v>0.89087000000000005</v>
      </c>
      <c r="F170" s="22"/>
      <c r="G170" s="19">
        <v>0.21301799742297067</v>
      </c>
      <c r="H170" s="23">
        <v>1.52</v>
      </c>
      <c r="I170" s="23">
        <v>2.1228478598221967</v>
      </c>
      <c r="J170" s="24"/>
      <c r="K170" s="19">
        <f t="shared" si="8"/>
        <v>-2.8770468569435081</v>
      </c>
      <c r="L170" s="19">
        <f t="shared" si="9"/>
        <v>-0.38442154738498324</v>
      </c>
      <c r="M170" s="25">
        <f t="shared" si="10"/>
        <v>1.94</v>
      </c>
      <c r="N170" s="19">
        <f t="shared" si="11"/>
        <v>0.10185539238640184</v>
      </c>
      <c r="P170" s="19">
        <f t="shared" si="13"/>
        <v>1.6550075916673643</v>
      </c>
      <c r="Q170" s="23">
        <f t="shared" si="14"/>
        <v>0.93244072263532818</v>
      </c>
      <c r="R170" s="23">
        <f t="shared" si="15"/>
        <v>1.7281249804233824E-3</v>
      </c>
      <c r="S170" s="26">
        <f t="shared" si="16"/>
        <v>6.9643210000000131E-4</v>
      </c>
      <c r="T170" s="26"/>
      <c r="U170" s="23">
        <f t="shared" si="17"/>
        <v>0.93812766500000011</v>
      </c>
      <c r="V170" s="23">
        <f t="shared" si="18"/>
        <v>2.2332869012522305E-3</v>
      </c>
      <c r="X170" s="23">
        <f t="shared" si="19"/>
        <v>-0.15299322758514916</v>
      </c>
    </row>
    <row r="171" spans="1:24" s="23" customFormat="1" x14ac:dyDescent="0.2">
      <c r="A171" s="18">
        <f>A170+0.7</f>
        <v>2020.0999999999997</v>
      </c>
      <c r="B171" s="21">
        <v>-0.31108597285067763</v>
      </c>
      <c r="C171" s="20">
        <v>-0.3</v>
      </c>
      <c r="D171" s="21">
        <v>-3.5860460422296736</v>
      </c>
      <c r="E171" s="19">
        <v>0.91137000000000012</v>
      </c>
      <c r="F171" s="22"/>
      <c r="G171" s="19">
        <v>0.41942742194709393</v>
      </c>
      <c r="H171" s="23">
        <v>0.11</v>
      </c>
      <c r="I171" s="23">
        <v>-5.2294419064977893</v>
      </c>
      <c r="J171" s="24"/>
      <c r="K171" s="19">
        <f t="shared" si="8"/>
        <v>2.3011213757338411</v>
      </c>
      <c r="L171" s="19">
        <f t="shared" si="9"/>
        <v>0.73051339479777155</v>
      </c>
      <c r="M171" s="25">
        <f t="shared" si="10"/>
        <v>0.41</v>
      </c>
      <c r="N171" s="19">
        <f t="shared" si="11"/>
        <v>-0.41084896606702892</v>
      </c>
      <c r="P171" s="19">
        <f t="shared" si="13"/>
        <v>0.9856652546438418</v>
      </c>
      <c r="Q171" s="23">
        <f t="shared" si="14"/>
        <v>0.89965099605404575</v>
      </c>
      <c r="R171" s="23">
        <f t="shared" si="15"/>
        <v>1.3733505348529422E-4</v>
      </c>
      <c r="S171" s="26">
        <f t="shared" si="16"/>
        <v>4.2025000000000303E-4</v>
      </c>
      <c r="T171" s="26"/>
      <c r="U171" s="23">
        <f t="shared" si="17"/>
        <v>0.90815287800000011</v>
      </c>
      <c r="V171" s="23">
        <f t="shared" si="18"/>
        <v>1.0349873962884107E-5</v>
      </c>
      <c r="X171" s="23">
        <f t="shared" si="19"/>
        <v>0.10685395452673081</v>
      </c>
    </row>
    <row r="172" spans="1:24" s="23" customFormat="1" x14ac:dyDescent="0.2">
      <c r="A172" s="18">
        <f>A171+0.1</f>
        <v>2020.1999999999996</v>
      </c>
      <c r="B172" s="21">
        <v>-0.21749408983452456</v>
      </c>
      <c r="C172" s="20">
        <v>-0.48000000000000004</v>
      </c>
      <c r="D172" s="21">
        <v>-9.9731335992835675</v>
      </c>
      <c r="E172" s="19">
        <v>0.89035000000000009</v>
      </c>
      <c r="F172" s="22"/>
      <c r="G172" s="19">
        <v>-0.54003541723672832</v>
      </c>
      <c r="H172" s="23">
        <v>0.16</v>
      </c>
      <c r="I172" s="23">
        <v>-6.6533690140704866</v>
      </c>
      <c r="J172" s="24"/>
      <c r="K172" s="19">
        <f t="shared" si="8"/>
        <v>-2.3064178105489574</v>
      </c>
      <c r="L172" s="19">
        <f t="shared" si="9"/>
        <v>-0.32254132740220376</v>
      </c>
      <c r="M172" s="25">
        <f t="shared" si="10"/>
        <v>0.64</v>
      </c>
      <c r="N172" s="19">
        <f t="shared" si="11"/>
        <v>0.82994114630327021</v>
      </c>
      <c r="P172" s="19">
        <f t="shared" si="13"/>
        <v>0.3923847124796207</v>
      </c>
      <c r="Q172" s="23">
        <f t="shared" si="14"/>
        <v>0.91494607655412563</v>
      </c>
      <c r="R172" s="23">
        <f t="shared" si="15"/>
        <v>6.0496698185640442E-4</v>
      </c>
      <c r="S172" s="26">
        <f t="shared" si="16"/>
        <v>4.4184040000000164E-4</v>
      </c>
      <c r="T172" s="26"/>
      <c r="U172" s="23">
        <f t="shared" si="17"/>
        <v>0.91510661700000007</v>
      </c>
      <c r="V172" s="23">
        <f t="shared" si="18"/>
        <v>6.12890085284688E-4</v>
      </c>
      <c r="X172" s="23">
        <f t="shared" si="19"/>
        <v>0.42471744680326551</v>
      </c>
    </row>
    <row r="173" spans="1:24" s="23" customFormat="1" x14ac:dyDescent="0.2">
      <c r="A173" s="18">
        <f>A172+0.1</f>
        <v>2020.2999999999995</v>
      </c>
      <c r="B173" s="21">
        <v>0.69181197877179468</v>
      </c>
      <c r="C173" s="20">
        <v>-0.45500000000000002</v>
      </c>
      <c r="D173" s="21">
        <v>10.247267653670256</v>
      </c>
      <c r="E173" s="19">
        <v>0.85277000000000003</v>
      </c>
      <c r="F173" s="22"/>
      <c r="G173" s="19">
        <v>1.1314853746528408</v>
      </c>
      <c r="H173" s="23">
        <v>0.11</v>
      </c>
      <c r="I173" s="23">
        <v>8.724025641819555</v>
      </c>
      <c r="J173" s="24"/>
      <c r="K173" s="19">
        <f t="shared" si="8"/>
        <v>-4.2208120402089131</v>
      </c>
      <c r="L173" s="19">
        <f t="shared" si="9"/>
        <v>0.43967339588104615</v>
      </c>
      <c r="M173" s="25">
        <f t="shared" si="10"/>
        <v>0.56500000000000006</v>
      </c>
      <c r="N173" s="19">
        <f t="shared" si="11"/>
        <v>-0.38081050296267538</v>
      </c>
      <c r="P173" s="19">
        <f t="shared" si="13"/>
        <v>0.3027666518976016</v>
      </c>
      <c r="Q173" s="23">
        <f t="shared" si="14"/>
        <v>0.8930456828851705</v>
      </c>
      <c r="R173" s="23">
        <f t="shared" si="15"/>
        <v>1.6221306318668137E-3</v>
      </c>
      <c r="S173" s="26">
        <f t="shared" si="16"/>
        <v>1.4122564000000044E-3</v>
      </c>
      <c r="T173" s="26"/>
      <c r="U173" s="23">
        <f t="shared" si="17"/>
        <v>0.89604824000000005</v>
      </c>
      <c r="V173" s="23">
        <f t="shared" si="18"/>
        <v>1.8730060574976019E-3</v>
      </c>
      <c r="X173" s="23">
        <f t="shared" si="19"/>
        <v>0.12449575772294132</v>
      </c>
    </row>
    <row r="174" spans="1:24" s="23" customFormat="1" x14ac:dyDescent="0.2">
      <c r="A174" s="18">
        <f>A173+0.1</f>
        <v>2020.3999999999994</v>
      </c>
      <c r="B174" s="21">
        <v>-0.25411764705881579</v>
      </c>
      <c r="C174" s="20">
        <v>-0.5</v>
      </c>
      <c r="D174" s="21">
        <v>3.15568679837821</v>
      </c>
      <c r="E174" s="19">
        <v>0.81729000000000007</v>
      </c>
      <c r="F174" s="22"/>
      <c r="G174" s="19">
        <v>0.22995025016070425</v>
      </c>
      <c r="H174" s="23">
        <v>0.09</v>
      </c>
      <c r="I174" s="23">
        <v>3.5402314111683264</v>
      </c>
      <c r="J174" s="24"/>
      <c r="K174" s="19">
        <f t="shared" si="8"/>
        <v>-4.160559119105967</v>
      </c>
      <c r="L174" s="19">
        <f t="shared" si="9"/>
        <v>0.48406789721952004</v>
      </c>
      <c r="M174" s="25">
        <f t="shared" si="10"/>
        <v>0.59</v>
      </c>
      <c r="N174" s="19">
        <f t="shared" si="11"/>
        <v>9.6136153197529106E-2</v>
      </c>
      <c r="P174" s="19">
        <f t="shared" si="13"/>
        <v>0.52689883805451276</v>
      </c>
      <c r="Q174" s="23">
        <f t="shared" si="14"/>
        <v>0.85726323522127756</v>
      </c>
      <c r="R174" s="23">
        <f t="shared" si="15"/>
        <v>1.5978595340555794E-3</v>
      </c>
      <c r="S174" s="26">
        <f t="shared" si="16"/>
        <v>1.2588303999999969E-3</v>
      </c>
      <c r="T174" s="26"/>
      <c r="U174" s="23">
        <f t="shared" si="17"/>
        <v>0.85758815049999992</v>
      </c>
      <c r="V174" s="23">
        <f t="shared" si="18"/>
        <v>1.6239409337206383E-3</v>
      </c>
      <c r="X174" s="23">
        <f t="shared" si="19"/>
        <v>0.34180012647210278</v>
      </c>
    </row>
    <row r="175" spans="1:24" s="23" customFormat="1" x14ac:dyDescent="0.2">
      <c r="A175" s="18">
        <v>2021.1</v>
      </c>
      <c r="B175" s="21">
        <v>-0.47178712964710545</v>
      </c>
      <c r="C175" s="27">
        <v>-0.54900000000000004</v>
      </c>
      <c r="D175" s="21">
        <v>-3.7713987118174308</v>
      </c>
      <c r="E175" s="19">
        <v>0.85295121119071982</v>
      </c>
      <c r="F175" s="22"/>
      <c r="G175" s="19">
        <v>1.0731144002427584</v>
      </c>
      <c r="H175" s="23">
        <v>0.02</v>
      </c>
      <c r="I175" s="23">
        <v>-2.227629173639889</v>
      </c>
      <c r="J175" s="24"/>
      <c r="K175" s="19">
        <f t="shared" si="8"/>
        <v>4.3633485287620966</v>
      </c>
      <c r="L175" s="19">
        <f t="shared" si="9"/>
        <v>1.5449015298898638</v>
      </c>
      <c r="M175" s="25">
        <f t="shared" si="10"/>
        <v>0.56900000000000006</v>
      </c>
      <c r="N175" s="19">
        <f t="shared" si="11"/>
        <v>0.38594238454438545</v>
      </c>
      <c r="P175" s="19">
        <f t="shared" si="13"/>
        <v>0.31154121586761407</v>
      </c>
      <c r="Q175" s="23">
        <f t="shared" si="14"/>
        <v>0.81983619520316442</v>
      </c>
      <c r="R175" s="23">
        <f t="shared" si="15"/>
        <v>1.0966042838560495E-3</v>
      </c>
      <c r="S175" s="26">
        <f t="shared" si="16"/>
        <v>1.2717219835891151E-3</v>
      </c>
      <c r="T175" s="26"/>
      <c r="U175" s="23">
        <f t="shared" si="17"/>
        <v>0.82211201100000009</v>
      </c>
      <c r="V175" s="23">
        <f t="shared" si="18"/>
        <v>9.510562684032878E-4</v>
      </c>
      <c r="X175" s="23">
        <f t="shared" si="19"/>
        <v>0.35445682122569633</v>
      </c>
    </row>
    <row r="176" spans="1:24" s="23" customFormat="1" x14ac:dyDescent="0.2">
      <c r="A176" s="18">
        <f>A175+0.1</f>
        <v>2021.1999999999998</v>
      </c>
      <c r="B176" s="21">
        <v>1.3947274615291994</v>
      </c>
      <c r="C176" s="27">
        <v>-0.54900000000000004</v>
      </c>
      <c r="D176" s="21">
        <v>1.9017601019938324</v>
      </c>
      <c r="E176" s="19">
        <v>0.83998320033599339</v>
      </c>
      <c r="F176" s="22"/>
      <c r="G176" s="19">
        <v>2.3397886944835244</v>
      </c>
      <c r="H176" s="23">
        <v>0.04</v>
      </c>
      <c r="I176" s="23">
        <v>6.4103161210443016</v>
      </c>
      <c r="J176" s="24"/>
      <c r="K176" s="19">
        <f t="shared" si="8"/>
        <v>-1.5203695926081269</v>
      </c>
      <c r="L176" s="19">
        <f t="shared" si="9"/>
        <v>0.94506123295432509</v>
      </c>
      <c r="M176" s="25">
        <f t="shared" si="10"/>
        <v>0.58900000000000008</v>
      </c>
      <c r="N176" s="19">
        <f t="shared" si="11"/>
        <v>1.1271390047626173</v>
      </c>
      <c r="P176" s="19">
        <f t="shared" si="13"/>
        <v>-0.20648616660078389</v>
      </c>
      <c r="Q176" s="23">
        <f t="shared" si="14"/>
        <v>0.85118998493175713</v>
      </c>
      <c r="R176" s="23">
        <f t="shared" si="15"/>
        <v>1.2559202097584747E-4</v>
      </c>
      <c r="S176" s="26">
        <f t="shared" si="16"/>
        <v>1.6816930552830252E-4</v>
      </c>
      <c r="T176" s="26"/>
      <c r="U176" s="23">
        <f t="shared" si="17"/>
        <v>0.85780450358239502</v>
      </c>
      <c r="V176" s="23">
        <f t="shared" si="18"/>
        <v>3.1759884940020533E-4</v>
      </c>
      <c r="X176" s="23">
        <f t="shared" si="19"/>
        <v>0.65689624656548062</v>
      </c>
    </row>
    <row r="177" spans="1:24" s="23" customFormat="1" x14ac:dyDescent="0.2">
      <c r="A177" s="18">
        <f>A176+0.1</f>
        <v>2021.2999999999997</v>
      </c>
      <c r="B177" s="21">
        <v>1.6209476309223314</v>
      </c>
      <c r="C177" s="27">
        <v>-0.54900000000000004</v>
      </c>
      <c r="D177" s="21">
        <v>5.8582980005097207</v>
      </c>
      <c r="E177" s="19">
        <v>0.86378163600241864</v>
      </c>
      <c r="F177" s="22"/>
      <c r="G177" s="19">
        <v>1.6009753139136995</v>
      </c>
      <c r="H177" s="23">
        <v>0.04</v>
      </c>
      <c r="I177" s="23">
        <v>1.9428401756070413</v>
      </c>
      <c r="J177" s="24"/>
      <c r="K177" s="19">
        <f t="shared" si="8"/>
        <v>2.8332037660879261</v>
      </c>
      <c r="L177" s="19">
        <f t="shared" si="9"/>
        <v>-1.997231700863189E-2</v>
      </c>
      <c r="M177" s="25">
        <f t="shared" si="10"/>
        <v>0.58900000000000008</v>
      </c>
      <c r="N177" s="19">
        <f t="shared" si="11"/>
        <v>-0.97886445622566987</v>
      </c>
      <c r="P177" s="19">
        <f t="shared" si="13"/>
        <v>-0.30194370699300022</v>
      </c>
      <c r="Q177" s="23">
        <f t="shared" si="14"/>
        <v>0.83744692392278042</v>
      </c>
      <c r="R177" s="23">
        <f t="shared" si="15"/>
        <v>6.9351706031744336E-4</v>
      </c>
      <c r="S177" s="26">
        <f t="shared" si="16"/>
        <v>5.6636554016898169E-4</v>
      </c>
      <c r="T177" s="26"/>
      <c r="U177" s="23">
        <f t="shared" si="17"/>
        <v>0.84493070138597237</v>
      </c>
      <c r="V177" s="23">
        <f t="shared" si="18"/>
        <v>3.5535773591353225E-4</v>
      </c>
      <c r="X177" s="23">
        <f t="shared" si="19"/>
        <v>0.48588417727034627</v>
      </c>
    </row>
    <row r="178" spans="1:24" s="23" customFormat="1" x14ac:dyDescent="0.2">
      <c r="A178" s="18">
        <f>A177+0.1</f>
        <v>2021.3999999999996</v>
      </c>
      <c r="B178" s="21">
        <v>1.3190184049082676</v>
      </c>
      <c r="C178" s="27">
        <v>-0.58199999999999996</v>
      </c>
      <c r="D178" s="19">
        <v>-1.0628038131219153</v>
      </c>
      <c r="E178" s="19">
        <v>0.88354833009365619</v>
      </c>
      <c r="F178" s="22"/>
      <c r="G178" s="19">
        <v>1.5177614267615436</v>
      </c>
      <c r="H178" s="23">
        <v>0.06</v>
      </c>
      <c r="I178" s="23">
        <v>5.399621076812311</v>
      </c>
      <c r="J178" s="24"/>
      <c r="K178" s="19">
        <f t="shared" si="8"/>
        <v>2.2883901749425708</v>
      </c>
      <c r="L178" s="19">
        <f t="shared" si="9"/>
        <v>0.19874302185327597</v>
      </c>
      <c r="M178" s="25">
        <f t="shared" si="10"/>
        <v>0.6419999999999999</v>
      </c>
      <c r="N178" s="19">
        <f t="shared" si="11"/>
        <v>1.6156062224835566</v>
      </c>
      <c r="P178" s="19">
        <f t="shared" si="13"/>
        <v>0.95919808786341876</v>
      </c>
      <c r="Q178" s="23">
        <f t="shared" si="14"/>
        <v>0.87206701293826927</v>
      </c>
      <c r="R178" s="23">
        <f t="shared" si="15"/>
        <v>1.318206436225819E-4</v>
      </c>
      <c r="S178" s="26">
        <f t="shared" si="16"/>
        <v>3.9072219529656535E-4</v>
      </c>
      <c r="T178" s="26"/>
      <c r="U178" s="23">
        <f t="shared" si="17"/>
        <v>0.86886930983847288</v>
      </c>
      <c r="V178" s="23">
        <f t="shared" si="18"/>
        <v>2.1547363565208177E-4</v>
      </c>
      <c r="X178" s="23">
        <f t="shared" si="19"/>
        <v>0.21075697231010709</v>
      </c>
    </row>
    <row r="179" spans="1:24" x14ac:dyDescent="0.2">
      <c r="B179" s="1">
        <v>0.86456699969739148</v>
      </c>
      <c r="H179" s="1"/>
      <c r="P179" s="19"/>
      <c r="Q179" s="23"/>
    </row>
    <row r="180" spans="1:24" x14ac:dyDescent="0.2">
      <c r="H180" s="1"/>
      <c r="P180" s="1"/>
      <c r="Q180" s="9" t="s">
        <v>44</v>
      </c>
      <c r="R180" s="28">
        <f>AVERAGE(R167:R178)</f>
        <v>8.2091757767835903E-4</v>
      </c>
      <c r="S180" s="28">
        <f>AVERAGE(S167:S178)</f>
        <v>7.1366541038191394E-4</v>
      </c>
      <c r="V180" s="28">
        <f>AVERAGE(V167:V178)</f>
        <v>8.2410199404584416E-4</v>
      </c>
    </row>
    <row r="181" spans="1:24" x14ac:dyDescent="0.2">
      <c r="H181" s="1"/>
      <c r="R181" s="6"/>
    </row>
    <row r="182" spans="1:24" x14ac:dyDescent="0.2">
      <c r="H182" s="1"/>
      <c r="R182" s="6"/>
    </row>
    <row r="183" spans="1:24" ht="13.5" thickBot="1" x14ac:dyDescent="0.25">
      <c r="H183" s="1"/>
      <c r="R183" s="15"/>
      <c r="X183" s="6">
        <v>0.21645132753285046</v>
      </c>
    </row>
    <row r="184" spans="1:24" ht="13.5" thickBot="1" x14ac:dyDescent="0.25">
      <c r="H184" s="1"/>
      <c r="X184" s="15">
        <v>0.28509630315386364</v>
      </c>
    </row>
    <row r="185" spans="1:24" x14ac:dyDescent="0.2">
      <c r="H185" s="1"/>
    </row>
    <row r="186" spans="1:24" x14ac:dyDescent="0.2">
      <c r="H186" s="1"/>
    </row>
    <row r="187" spans="1:24" x14ac:dyDescent="0.2">
      <c r="H187" s="1"/>
    </row>
    <row r="188" spans="1:24" x14ac:dyDescent="0.2">
      <c r="H188" s="1"/>
    </row>
    <row r="189" spans="1:24" x14ac:dyDescent="0.2">
      <c r="H189" s="1"/>
    </row>
    <row r="190" spans="1:24" x14ac:dyDescent="0.2">
      <c r="H190" s="1"/>
    </row>
    <row r="191" spans="1:24" x14ac:dyDescent="0.2">
      <c r="H191" s="1"/>
    </row>
    <row r="192" spans="1:24" x14ac:dyDescent="0.2">
      <c r="H192" s="1"/>
    </row>
    <row r="193" spans="8:8" x14ac:dyDescent="0.2">
      <c r="H193" s="1"/>
    </row>
    <row r="194" spans="8:8" x14ac:dyDescent="0.2">
      <c r="H194" s="1"/>
    </row>
    <row r="195" spans="8:8" x14ac:dyDescent="0.2">
      <c r="H195" s="1"/>
    </row>
    <row r="196" spans="8:8" x14ac:dyDescent="0.2">
      <c r="H196" s="1"/>
    </row>
    <row r="197" spans="8:8" x14ac:dyDescent="0.2">
      <c r="H197" s="1"/>
    </row>
    <row r="198" spans="8:8" x14ac:dyDescent="0.2">
      <c r="H198" s="1"/>
    </row>
    <row r="199" spans="8:8" x14ac:dyDescent="0.2">
      <c r="H199" s="1"/>
    </row>
    <row r="200" spans="8:8" x14ac:dyDescent="0.2">
      <c r="H200" s="1"/>
    </row>
    <row r="201" spans="8:8" x14ac:dyDescent="0.2">
      <c r="H201" s="1"/>
    </row>
    <row r="202" spans="8:8" x14ac:dyDescent="0.2">
      <c r="H202" s="1"/>
    </row>
    <row r="203" spans="8:8" x14ac:dyDescent="0.2">
      <c r="H203" s="1"/>
    </row>
    <row r="204" spans="8:8" x14ac:dyDescent="0.2">
      <c r="H204" s="1"/>
    </row>
    <row r="205" spans="8:8" x14ac:dyDescent="0.2">
      <c r="H205" s="1"/>
    </row>
    <row r="206" spans="8:8" x14ac:dyDescent="0.2">
      <c r="H206" s="1"/>
    </row>
    <row r="207" spans="8:8" x14ac:dyDescent="0.2">
      <c r="H207" s="1"/>
    </row>
    <row r="208" spans="8:8" x14ac:dyDescent="0.2">
      <c r="H208" s="1"/>
    </row>
    <row r="209" spans="8:8" x14ac:dyDescent="0.2">
      <c r="H209" s="1"/>
    </row>
    <row r="210" spans="8:8" x14ac:dyDescent="0.2">
      <c r="H210" s="1"/>
    </row>
    <row r="211" spans="8:8" x14ac:dyDescent="0.2">
      <c r="H211" s="1"/>
    </row>
    <row r="212" spans="8:8" x14ac:dyDescent="0.2">
      <c r="H212" s="1"/>
    </row>
    <row r="213" spans="8:8" x14ac:dyDescent="0.2">
      <c r="H213" s="1"/>
    </row>
    <row r="214" spans="8:8" x14ac:dyDescent="0.2">
      <c r="H214" s="1"/>
    </row>
    <row r="215" spans="8:8" x14ac:dyDescent="0.2">
      <c r="H215" s="1"/>
    </row>
    <row r="216" spans="8:8" x14ac:dyDescent="0.2">
      <c r="H216" s="1"/>
    </row>
    <row r="217" spans="8:8" x14ac:dyDescent="0.2">
      <c r="H217" s="1"/>
    </row>
    <row r="218" spans="8:8" x14ac:dyDescent="0.2">
      <c r="H218" s="1"/>
    </row>
    <row r="219" spans="8:8" x14ac:dyDescent="0.2">
      <c r="H219" s="1"/>
    </row>
    <row r="220" spans="8:8" x14ac:dyDescent="0.2">
      <c r="H220" s="1"/>
    </row>
    <row r="221" spans="8:8" x14ac:dyDescent="0.2">
      <c r="H221" s="1"/>
    </row>
    <row r="222" spans="8:8" x14ac:dyDescent="0.2">
      <c r="H222" s="1"/>
    </row>
    <row r="223" spans="8:8" x14ac:dyDescent="0.2">
      <c r="H223" s="1"/>
    </row>
    <row r="224" spans="8:8" x14ac:dyDescent="0.2">
      <c r="H224" s="1"/>
    </row>
    <row r="225" spans="8:8" x14ac:dyDescent="0.2">
      <c r="H225" s="1"/>
    </row>
    <row r="226" spans="8:8" x14ac:dyDescent="0.2">
      <c r="H226" s="1"/>
    </row>
    <row r="227" spans="8:8" x14ac:dyDescent="0.2">
      <c r="H227" s="1"/>
    </row>
    <row r="228" spans="8:8" x14ac:dyDescent="0.2">
      <c r="H228" s="1"/>
    </row>
    <row r="229" spans="8:8" x14ac:dyDescent="0.2">
      <c r="H229" s="1"/>
    </row>
    <row r="230" spans="8:8" x14ac:dyDescent="0.2">
      <c r="H230" s="1"/>
    </row>
    <row r="231" spans="8:8" x14ac:dyDescent="0.2">
      <c r="H231" s="1"/>
    </row>
    <row r="232" spans="8:8" x14ac:dyDescent="0.2">
      <c r="H232" s="1"/>
    </row>
    <row r="233" spans="8:8" x14ac:dyDescent="0.2">
      <c r="H233" s="1"/>
    </row>
    <row r="234" spans="8:8" x14ac:dyDescent="0.2">
      <c r="H234" s="1"/>
    </row>
    <row r="235" spans="8:8" x14ac:dyDescent="0.2">
      <c r="H235" s="1"/>
    </row>
    <row r="236" spans="8:8" x14ac:dyDescent="0.2">
      <c r="H236" s="1"/>
    </row>
    <row r="237" spans="8:8" x14ac:dyDescent="0.2">
      <c r="H237" s="1"/>
    </row>
    <row r="238" spans="8:8" x14ac:dyDescent="0.2">
      <c r="H238" s="1"/>
    </row>
    <row r="239" spans="8:8" x14ac:dyDescent="0.2">
      <c r="H239" s="1"/>
    </row>
    <row r="240" spans="8:8" x14ac:dyDescent="0.2">
      <c r="H240" s="1"/>
    </row>
    <row r="241" spans="8:8" x14ac:dyDescent="0.2">
      <c r="H241" s="1"/>
    </row>
    <row r="242" spans="8:8" x14ac:dyDescent="0.2">
      <c r="H242" s="1"/>
    </row>
    <row r="243" spans="8:8" x14ac:dyDescent="0.2">
      <c r="H243" s="1"/>
    </row>
    <row r="244" spans="8:8" x14ac:dyDescent="0.2">
      <c r="H244" s="1"/>
    </row>
    <row r="245" spans="8:8" x14ac:dyDescent="0.2">
      <c r="H245" s="1"/>
    </row>
    <row r="246" spans="8:8" x14ac:dyDescent="0.2">
      <c r="H246" s="1"/>
    </row>
    <row r="247" spans="8:8" x14ac:dyDescent="0.2">
      <c r="H247" s="1"/>
    </row>
    <row r="248" spans="8:8" x14ac:dyDescent="0.2">
      <c r="H248" s="1"/>
    </row>
    <row r="249" spans="8:8" x14ac:dyDescent="0.2">
      <c r="H249" s="1"/>
    </row>
    <row r="250" spans="8:8" x14ac:dyDescent="0.2">
      <c r="H250" s="1"/>
    </row>
    <row r="251" spans="8:8" x14ac:dyDescent="0.2">
      <c r="H251" s="1"/>
    </row>
    <row r="252" spans="8:8" x14ac:dyDescent="0.2">
      <c r="H252" s="1"/>
    </row>
    <row r="253" spans="8:8" x14ac:dyDescent="0.2">
      <c r="H253" s="1"/>
    </row>
    <row r="254" spans="8:8" x14ac:dyDescent="0.2">
      <c r="H254" s="1"/>
    </row>
    <row r="255" spans="8:8" x14ac:dyDescent="0.2">
      <c r="H255" s="1"/>
    </row>
    <row r="256" spans="8:8" x14ac:dyDescent="0.2">
      <c r="H256" s="1"/>
    </row>
    <row r="257" spans="8:8" x14ac:dyDescent="0.2">
      <c r="H257" s="1"/>
    </row>
    <row r="258" spans="8:8" x14ac:dyDescent="0.2">
      <c r="H258" s="1"/>
    </row>
    <row r="259" spans="8:8" x14ac:dyDescent="0.2">
      <c r="H259" s="1"/>
    </row>
    <row r="260" spans="8:8" x14ac:dyDescent="0.2">
      <c r="H260" s="1"/>
    </row>
    <row r="261" spans="8:8" x14ac:dyDescent="0.2">
      <c r="H261" s="1"/>
    </row>
    <row r="262" spans="8:8" x14ac:dyDescent="0.2">
      <c r="H262" s="1"/>
    </row>
    <row r="263" spans="8:8" x14ac:dyDescent="0.2">
      <c r="H263" s="1"/>
    </row>
    <row r="264" spans="8:8" x14ac:dyDescent="0.2">
      <c r="H264" s="1"/>
    </row>
    <row r="265" spans="8:8" x14ac:dyDescent="0.2">
      <c r="H265" s="1"/>
    </row>
    <row r="266" spans="8:8" x14ac:dyDescent="0.2">
      <c r="H266" s="1"/>
    </row>
    <row r="267" spans="8:8" x14ac:dyDescent="0.2">
      <c r="H267" s="1"/>
    </row>
    <row r="268" spans="8:8" x14ac:dyDescent="0.2">
      <c r="H268" s="1"/>
    </row>
    <row r="269" spans="8:8" x14ac:dyDescent="0.2">
      <c r="H269" s="1"/>
    </row>
    <row r="270" spans="8:8" x14ac:dyDescent="0.2">
      <c r="H270" s="1"/>
    </row>
    <row r="271" spans="8:8" x14ac:dyDescent="0.2">
      <c r="H271" s="1"/>
    </row>
    <row r="272" spans="8:8" x14ac:dyDescent="0.2">
      <c r="H272" s="1"/>
    </row>
    <row r="273" spans="8:8" x14ac:dyDescent="0.2">
      <c r="H273" s="1"/>
    </row>
    <row r="274" spans="8:8" x14ac:dyDescent="0.2">
      <c r="H274" s="1"/>
    </row>
    <row r="275" spans="8:8" x14ac:dyDescent="0.2">
      <c r="H275" s="1"/>
    </row>
    <row r="276" spans="8:8" x14ac:dyDescent="0.2">
      <c r="H276" s="1"/>
    </row>
    <row r="277" spans="8:8" x14ac:dyDescent="0.2">
      <c r="H277" s="1"/>
    </row>
    <row r="278" spans="8:8" x14ac:dyDescent="0.2">
      <c r="H278" s="1"/>
    </row>
    <row r="279" spans="8:8" x14ac:dyDescent="0.2">
      <c r="H279" s="1"/>
    </row>
    <row r="280" spans="8:8" x14ac:dyDescent="0.2">
      <c r="H280" s="1"/>
    </row>
    <row r="281" spans="8:8" x14ac:dyDescent="0.2">
      <c r="H281" s="1"/>
    </row>
    <row r="282" spans="8:8" x14ac:dyDescent="0.2">
      <c r="H282" s="1"/>
    </row>
    <row r="283" spans="8:8" x14ac:dyDescent="0.2">
      <c r="H283" s="1"/>
    </row>
    <row r="284" spans="8:8" x14ac:dyDescent="0.2">
      <c r="H284" s="1"/>
    </row>
    <row r="285" spans="8:8" x14ac:dyDescent="0.2">
      <c r="H285" s="1"/>
    </row>
    <row r="286" spans="8:8" x14ac:dyDescent="0.2">
      <c r="H286" s="1"/>
    </row>
    <row r="287" spans="8:8" x14ac:dyDescent="0.2">
      <c r="H287" s="1"/>
    </row>
    <row r="288" spans="8:8" x14ac:dyDescent="0.2">
      <c r="H288" s="1"/>
    </row>
    <row r="289" spans="8:8" x14ac:dyDescent="0.2">
      <c r="H289" s="1"/>
    </row>
    <row r="290" spans="8:8" x14ac:dyDescent="0.2">
      <c r="H290" s="1"/>
    </row>
    <row r="291" spans="8:8" x14ac:dyDescent="0.2">
      <c r="H291" s="1"/>
    </row>
    <row r="292" spans="8:8" x14ac:dyDescent="0.2">
      <c r="H292" s="1"/>
    </row>
    <row r="293" spans="8:8" x14ac:dyDescent="0.2">
      <c r="H293" s="1"/>
    </row>
    <row r="294" spans="8:8" x14ac:dyDescent="0.2">
      <c r="H294" s="1"/>
    </row>
    <row r="295" spans="8:8" x14ac:dyDescent="0.2">
      <c r="H295" s="1"/>
    </row>
    <row r="296" spans="8:8" x14ac:dyDescent="0.2">
      <c r="H296" s="1"/>
    </row>
    <row r="297" spans="8:8" x14ac:dyDescent="0.2">
      <c r="H297" s="1"/>
    </row>
    <row r="298" spans="8:8" x14ac:dyDescent="0.2">
      <c r="H298" s="1"/>
    </row>
    <row r="299" spans="8:8" x14ac:dyDescent="0.2">
      <c r="H299" s="1"/>
    </row>
    <row r="300" spans="8:8" x14ac:dyDescent="0.2">
      <c r="H300" s="1"/>
    </row>
    <row r="301" spans="8:8" x14ac:dyDescent="0.2">
      <c r="H301" s="1"/>
    </row>
    <row r="302" spans="8:8" x14ac:dyDescent="0.2">
      <c r="H302" s="1"/>
    </row>
    <row r="303" spans="8:8" x14ac:dyDescent="0.2">
      <c r="H303" s="1"/>
    </row>
    <row r="304" spans="8:8" x14ac:dyDescent="0.2">
      <c r="H304" s="1"/>
    </row>
    <row r="305" spans="8:8" x14ac:dyDescent="0.2">
      <c r="H305" s="1"/>
    </row>
    <row r="306" spans="8:8" x14ac:dyDescent="0.2">
      <c r="H306" s="1"/>
    </row>
    <row r="307" spans="8:8" x14ac:dyDescent="0.2">
      <c r="H307" s="1"/>
    </row>
    <row r="308" spans="8:8" x14ac:dyDescent="0.2">
      <c r="H308" s="1"/>
    </row>
    <row r="309" spans="8:8" x14ac:dyDescent="0.2">
      <c r="H309" s="1"/>
    </row>
    <row r="310" spans="8:8" x14ac:dyDescent="0.2">
      <c r="H310" s="1"/>
    </row>
    <row r="311" spans="8:8" x14ac:dyDescent="0.2">
      <c r="H311" s="1"/>
    </row>
    <row r="312" spans="8:8" x14ac:dyDescent="0.2">
      <c r="H312" s="1"/>
    </row>
    <row r="313" spans="8:8" x14ac:dyDescent="0.2">
      <c r="H313" s="1"/>
    </row>
    <row r="314" spans="8:8" x14ac:dyDescent="0.2">
      <c r="H314" s="1"/>
    </row>
    <row r="315" spans="8:8" x14ac:dyDescent="0.2">
      <c r="H315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7" sqref="B17:B18"/>
    </sheetView>
  </sheetViews>
  <sheetFormatPr defaultRowHeight="12.75" x14ac:dyDescent="0.2"/>
  <sheetData>
    <row r="1" spans="1:9" x14ac:dyDescent="0.2">
      <c r="A1" t="s">
        <v>8</v>
      </c>
    </row>
    <row r="2" spans="1:9" ht="13.5" thickBot="1" x14ac:dyDescent="0.25"/>
    <row r="3" spans="1:9" x14ac:dyDescent="0.2">
      <c r="A3" s="17" t="s">
        <v>9</v>
      </c>
      <c r="B3" s="17"/>
    </row>
    <row r="4" spans="1:9" x14ac:dyDescent="0.2">
      <c r="A4" s="6" t="s">
        <v>10</v>
      </c>
      <c r="B4" s="6">
        <v>0.28967984456207563</v>
      </c>
    </row>
    <row r="5" spans="1:9" x14ac:dyDescent="0.2">
      <c r="A5" s="6" t="s">
        <v>11</v>
      </c>
      <c r="B5" s="6">
        <v>8.3914412345508282E-2</v>
      </c>
    </row>
    <row r="6" spans="1:9" x14ac:dyDescent="0.2">
      <c r="A6" s="6" t="s">
        <v>12</v>
      </c>
      <c r="B6" s="6">
        <v>7.818887742266771E-2</v>
      </c>
    </row>
    <row r="7" spans="1:9" x14ac:dyDescent="0.2">
      <c r="A7" s="6" t="s">
        <v>13</v>
      </c>
      <c r="B7" s="6">
        <v>0.78957987121785844</v>
      </c>
    </row>
    <row r="8" spans="1:9" ht="13.5" thickBot="1" x14ac:dyDescent="0.25">
      <c r="A8" s="15" t="s">
        <v>14</v>
      </c>
      <c r="B8" s="15">
        <v>162</v>
      </c>
    </row>
    <row r="10" spans="1:9" ht="13.5" thickBot="1" x14ac:dyDescent="0.25">
      <c r="A10" t="s">
        <v>15</v>
      </c>
    </row>
    <row r="11" spans="1:9" x14ac:dyDescent="0.2">
      <c r="A11" s="16"/>
      <c r="B11" s="16" t="s">
        <v>20</v>
      </c>
      <c r="C11" s="16" t="s">
        <v>21</v>
      </c>
      <c r="D11" s="16" t="s">
        <v>22</v>
      </c>
      <c r="E11" s="16" t="s">
        <v>23</v>
      </c>
      <c r="F11" s="16" t="s">
        <v>24</v>
      </c>
    </row>
    <row r="12" spans="1:9" x14ac:dyDescent="0.2">
      <c r="A12" s="6" t="s">
        <v>16</v>
      </c>
      <c r="B12" s="6">
        <v>1</v>
      </c>
      <c r="C12" s="6">
        <v>9.137189377560361</v>
      </c>
      <c r="D12" s="6">
        <v>9.137189377560361</v>
      </c>
      <c r="E12" s="6">
        <v>14.656169855982007</v>
      </c>
      <c r="F12" s="6">
        <v>1.8478103178052986E-4</v>
      </c>
    </row>
    <row r="13" spans="1:9" x14ac:dyDescent="0.2">
      <c r="A13" s="6" t="s">
        <v>17</v>
      </c>
      <c r="B13" s="6">
        <v>160</v>
      </c>
      <c r="C13" s="6">
        <v>99.749819685185585</v>
      </c>
      <c r="D13" s="6">
        <v>0.62343637303240995</v>
      </c>
      <c r="E13" s="6"/>
      <c r="F13" s="6"/>
    </row>
    <row r="14" spans="1:9" ht="13.5" thickBot="1" x14ac:dyDescent="0.25">
      <c r="A14" s="15" t="s">
        <v>18</v>
      </c>
      <c r="B14" s="15">
        <v>161</v>
      </c>
      <c r="C14" s="15">
        <v>108.88700906274595</v>
      </c>
      <c r="D14" s="15"/>
      <c r="E14" s="15"/>
      <c r="F14" s="15"/>
    </row>
    <row r="15" spans="1:9" ht="13.5" thickBot="1" x14ac:dyDescent="0.25"/>
    <row r="16" spans="1:9" x14ac:dyDescent="0.2">
      <c r="A16" s="16"/>
      <c r="B16" s="16" t="s">
        <v>25</v>
      </c>
      <c r="C16" s="16" t="s">
        <v>13</v>
      </c>
      <c r="D16" s="16" t="s">
        <v>26</v>
      </c>
      <c r="E16" s="16" t="s">
        <v>27</v>
      </c>
      <c r="F16" s="16" t="s">
        <v>28</v>
      </c>
      <c r="G16" s="16" t="s">
        <v>29</v>
      </c>
      <c r="H16" s="16" t="s">
        <v>30</v>
      </c>
      <c r="I16" s="16" t="s">
        <v>31</v>
      </c>
    </row>
    <row r="17" spans="1:9" x14ac:dyDescent="0.2">
      <c r="A17" s="6" t="s">
        <v>19</v>
      </c>
      <c r="B17" s="6">
        <v>0.21645132753285046</v>
      </c>
      <c r="C17" s="6">
        <v>6.6797903439152734E-2</v>
      </c>
      <c r="D17" s="6">
        <v>3.2403910360752475</v>
      </c>
      <c r="E17" s="6">
        <v>1.4521216268280903E-3</v>
      </c>
      <c r="F17" s="6">
        <v>8.4532043826085063E-2</v>
      </c>
      <c r="G17" s="6">
        <v>0.34837061123961588</v>
      </c>
      <c r="H17" s="6">
        <v>8.4532043826085063E-2</v>
      </c>
      <c r="I17" s="6">
        <v>0.34837061123961588</v>
      </c>
    </row>
    <row r="18" spans="1:9" ht="13.5" thickBot="1" x14ac:dyDescent="0.25">
      <c r="A18" s="15" t="s">
        <v>32</v>
      </c>
      <c r="B18" s="15">
        <v>0.28509630315386364</v>
      </c>
      <c r="C18" s="15">
        <v>7.4469997809114591E-2</v>
      </c>
      <c r="D18" s="15">
        <v>3.8283377405843018</v>
      </c>
      <c r="E18" s="15">
        <v>1.8478103178052018E-4</v>
      </c>
      <c r="F18" s="15">
        <v>0.13802538830738723</v>
      </c>
      <c r="G18" s="15">
        <v>0.43216721800034008</v>
      </c>
      <c r="H18" s="15">
        <v>0.13802538830738723</v>
      </c>
      <c r="I18" s="15">
        <v>0.43216721800034008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topLeftCell="A4" workbookViewId="0">
      <selection activeCell="B2" sqref="B2"/>
    </sheetView>
  </sheetViews>
  <sheetFormatPr defaultRowHeight="12.75" x14ac:dyDescent="0.2"/>
  <sheetData>
    <row r="1" spans="1:4" x14ac:dyDescent="0.2">
      <c r="A1" t="s">
        <v>0</v>
      </c>
      <c r="B1" t="s">
        <v>37</v>
      </c>
      <c r="D1" t="s">
        <v>37</v>
      </c>
    </row>
    <row r="2" spans="1:4" x14ac:dyDescent="0.2">
      <c r="A2" t="s">
        <v>6</v>
      </c>
      <c r="D2" s="9" t="s">
        <v>49</v>
      </c>
    </row>
    <row r="3" spans="1:4" x14ac:dyDescent="0.2">
      <c r="A3" s="2">
        <v>1978.1</v>
      </c>
    </row>
    <row r="4" spans="1:4" x14ac:dyDescent="0.2">
      <c r="A4" s="2">
        <v>1978.2</v>
      </c>
      <c r="B4">
        <v>2.5612052730696888</v>
      </c>
    </row>
    <row r="5" spans="1:4" x14ac:dyDescent="0.2">
      <c r="A5" s="2">
        <v>1978.3</v>
      </c>
      <c r="B5">
        <v>1.4193770361334623</v>
      </c>
      <c r="D5">
        <v>2.5612052730696888</v>
      </c>
    </row>
    <row r="6" spans="1:4" x14ac:dyDescent="0.2">
      <c r="A6" s="2">
        <v>1978.4</v>
      </c>
      <c r="B6">
        <v>2.0902042788246922</v>
      </c>
      <c r="D6">
        <v>1.4193770361334623</v>
      </c>
    </row>
    <row r="7" spans="1:4" x14ac:dyDescent="0.2">
      <c r="A7" s="2">
        <v>1979.1</v>
      </c>
      <c r="B7">
        <v>2.1687269881698779</v>
      </c>
      <c r="D7">
        <v>2.0902042788246922</v>
      </c>
    </row>
    <row r="8" spans="1:4" x14ac:dyDescent="0.2">
      <c r="A8" s="2">
        <v>1979.2</v>
      </c>
      <c r="B8">
        <v>1.7604605513653615</v>
      </c>
      <c r="D8">
        <v>2.1687269881698779</v>
      </c>
    </row>
    <row r="9" spans="1:4" x14ac:dyDescent="0.2">
      <c r="A9" s="2">
        <v>1979.3</v>
      </c>
      <c r="B9">
        <v>2.0148960990868048</v>
      </c>
      <c r="D9">
        <v>1.7604605513653615</v>
      </c>
    </row>
    <row r="10" spans="1:4" x14ac:dyDescent="0.2">
      <c r="A10" s="2">
        <v>1979.4</v>
      </c>
      <c r="B10">
        <v>1.5938015371689929</v>
      </c>
      <c r="D10">
        <v>2.0148960990868048</v>
      </c>
    </row>
    <row r="11" spans="1:4" x14ac:dyDescent="0.2">
      <c r="A11" s="2">
        <v>1980.1</v>
      </c>
      <c r="B11">
        <v>2.9861441750189233</v>
      </c>
      <c r="D11">
        <v>1.5938015371689929</v>
      </c>
    </row>
    <row r="12" spans="1:4" x14ac:dyDescent="0.2">
      <c r="A12" s="2">
        <v>1980.2</v>
      </c>
      <c r="B12">
        <v>1.7972521850638357</v>
      </c>
      <c r="D12">
        <v>2.9861441750189233</v>
      </c>
    </row>
    <row r="13" spans="1:4" x14ac:dyDescent="0.2">
      <c r="A13" s="2">
        <v>1980.3</v>
      </c>
      <c r="B13">
        <v>0.15156024201674612</v>
      </c>
      <c r="D13">
        <v>1.7972521850638357</v>
      </c>
    </row>
    <row r="14" spans="1:4" x14ac:dyDescent="0.2">
      <c r="A14" s="2">
        <v>1980.4</v>
      </c>
      <c r="B14">
        <v>2.0485888333710012</v>
      </c>
      <c r="D14">
        <v>0.15156024201674612</v>
      </c>
    </row>
    <row r="15" spans="1:4" x14ac:dyDescent="0.2">
      <c r="A15" s="2">
        <v>1981.1</v>
      </c>
      <c r="B15">
        <v>1.7531423038305682</v>
      </c>
      <c r="D15">
        <v>2.0485888333710012</v>
      </c>
    </row>
    <row r="16" spans="1:4" x14ac:dyDescent="0.2">
      <c r="A16" s="2">
        <v>1981.2</v>
      </c>
      <c r="B16">
        <v>-0.15082457773059055</v>
      </c>
      <c r="D16">
        <v>1.7531423038305682</v>
      </c>
    </row>
    <row r="17" spans="1:4" x14ac:dyDescent="0.2">
      <c r="A17" s="2">
        <v>1981.3</v>
      </c>
      <c r="B17">
        <v>1.0629341872349096</v>
      </c>
      <c r="D17">
        <v>-0.15082457773059055</v>
      </c>
    </row>
    <row r="18" spans="1:4" x14ac:dyDescent="0.2">
      <c r="A18" s="2">
        <v>1981.4</v>
      </c>
      <c r="B18">
        <v>3.7585913063131748E-2</v>
      </c>
      <c r="D18">
        <v>1.0629341872349096</v>
      </c>
    </row>
    <row r="19" spans="1:4" x14ac:dyDescent="0.2">
      <c r="A19" s="2">
        <v>1982.1</v>
      </c>
      <c r="B19">
        <v>-0.48779018912126215</v>
      </c>
      <c r="D19">
        <v>3.7585913063131748E-2</v>
      </c>
    </row>
    <row r="20" spans="1:4" x14ac:dyDescent="0.2">
      <c r="A20" s="2">
        <v>1982.2</v>
      </c>
      <c r="B20">
        <v>0.21885148910327779</v>
      </c>
      <c r="D20">
        <v>-0.48779018912126215</v>
      </c>
    </row>
    <row r="21" spans="1:4" x14ac:dyDescent="0.2">
      <c r="A21" s="2">
        <v>1982.3</v>
      </c>
      <c r="B21">
        <v>0.62699759637532271</v>
      </c>
      <c r="D21">
        <v>0.21885148910327779</v>
      </c>
    </row>
    <row r="22" spans="1:4" x14ac:dyDescent="0.2">
      <c r="A22" s="2">
        <v>1982.4</v>
      </c>
      <c r="B22">
        <v>-0.88265296395735326</v>
      </c>
      <c r="D22">
        <v>0.62699759637532271</v>
      </c>
    </row>
    <row r="23" spans="1:4" x14ac:dyDescent="0.2">
      <c r="A23" s="2">
        <v>1983.1</v>
      </c>
      <c r="B23">
        <v>-0.98467995054128954</v>
      </c>
      <c r="D23">
        <v>-0.88265296395735326</v>
      </c>
    </row>
    <row r="24" spans="1:4" x14ac:dyDescent="0.2">
      <c r="A24" s="2">
        <v>1983.2</v>
      </c>
      <c r="B24">
        <v>0.55439568493103053</v>
      </c>
      <c r="D24">
        <v>-0.98467995054128954</v>
      </c>
    </row>
    <row r="25" spans="1:4" x14ac:dyDescent="0.2">
      <c r="A25" s="2">
        <v>1983.3</v>
      </c>
      <c r="B25">
        <v>0.65141556556487235</v>
      </c>
      <c r="D25">
        <v>0.55439568493103053</v>
      </c>
    </row>
    <row r="26" spans="1:4" x14ac:dyDescent="0.2">
      <c r="A26" s="2">
        <v>1983.4</v>
      </c>
      <c r="B26">
        <v>-6.5940560621413624E-2</v>
      </c>
      <c r="D26">
        <v>0.65141556556487235</v>
      </c>
    </row>
    <row r="27" spans="1:4" x14ac:dyDescent="0.2">
      <c r="A27" s="2">
        <v>1984.1</v>
      </c>
      <c r="B27">
        <v>0.62942392759073318</v>
      </c>
      <c r="D27">
        <v>-6.5940560621413624E-2</v>
      </c>
    </row>
    <row r="28" spans="1:4" x14ac:dyDescent="0.2">
      <c r="A28" s="2">
        <v>1984.2</v>
      </c>
      <c r="B28">
        <v>0.24419830242909946</v>
      </c>
      <c r="D28">
        <v>0.62942392759073318</v>
      </c>
    </row>
    <row r="29" spans="1:4" x14ac:dyDescent="0.2">
      <c r="A29" s="2">
        <v>1984.3</v>
      </c>
      <c r="B29">
        <v>0.58858423543368676</v>
      </c>
      <c r="D29">
        <v>0.24419830242909946</v>
      </c>
    </row>
    <row r="30" spans="1:4" x14ac:dyDescent="0.2">
      <c r="A30" s="2">
        <v>1984.4</v>
      </c>
      <c r="B30">
        <v>0.69619789562229695</v>
      </c>
      <c r="D30">
        <v>0.58858423543368676</v>
      </c>
    </row>
    <row r="31" spans="1:4" x14ac:dyDescent="0.2">
      <c r="A31" s="2">
        <v>1985.1</v>
      </c>
      <c r="B31">
        <v>-4.6760987982419344E-2</v>
      </c>
      <c r="D31">
        <v>0.69619789562229695</v>
      </c>
    </row>
    <row r="32" spans="1:4" x14ac:dyDescent="0.2">
      <c r="A32" s="2">
        <v>1985.2</v>
      </c>
      <c r="B32">
        <v>0.1439429580669227</v>
      </c>
      <c r="D32">
        <v>-4.6760987982419344E-2</v>
      </c>
    </row>
    <row r="33" spans="1:4" x14ac:dyDescent="0.2">
      <c r="A33" s="2">
        <v>1985.3</v>
      </c>
      <c r="B33">
        <v>0.22945486230785406</v>
      </c>
      <c r="D33">
        <v>0.1439429580669227</v>
      </c>
    </row>
    <row r="34" spans="1:4" x14ac:dyDescent="0.2">
      <c r="A34" s="2">
        <v>1985.4</v>
      </c>
      <c r="B34">
        <v>1.0862428456584028</v>
      </c>
      <c r="D34">
        <v>0.22945486230785406</v>
      </c>
    </row>
    <row r="35" spans="1:4" x14ac:dyDescent="0.2">
      <c r="A35" s="2">
        <v>1986.1</v>
      </c>
      <c r="B35">
        <v>3.0363743671002474E-2</v>
      </c>
      <c r="D35">
        <v>1.0862428456584028</v>
      </c>
    </row>
    <row r="36" spans="1:4" x14ac:dyDescent="0.2">
      <c r="A36" s="2">
        <v>1986.2</v>
      </c>
      <c r="B36">
        <v>-0.47159250429965605</v>
      </c>
      <c r="D36">
        <v>3.0363743671002474E-2</v>
      </c>
    </row>
    <row r="37" spans="1:4" x14ac:dyDescent="0.2">
      <c r="A37" s="2">
        <v>1986.3</v>
      </c>
      <c r="B37">
        <v>0.99327015465234814</v>
      </c>
      <c r="D37">
        <v>-0.47159250429965605</v>
      </c>
    </row>
    <row r="38" spans="1:4" x14ac:dyDescent="0.2">
      <c r="A38" s="2">
        <v>1986.4</v>
      </c>
      <c r="B38">
        <v>1.0488585664245154</v>
      </c>
      <c r="D38">
        <v>0.99327015465234814</v>
      </c>
    </row>
    <row r="39" spans="1:4" x14ac:dyDescent="0.2">
      <c r="A39" s="2">
        <v>1987.1</v>
      </c>
      <c r="B39">
        <v>1.5258453881018652</v>
      </c>
      <c r="D39">
        <v>1.0488585664245154</v>
      </c>
    </row>
    <row r="40" spans="1:4" x14ac:dyDescent="0.2">
      <c r="A40" s="2">
        <v>1987.2</v>
      </c>
      <c r="B40">
        <v>0.64819674766762869</v>
      </c>
      <c r="D40">
        <v>1.5258453881018652</v>
      </c>
    </row>
    <row r="41" spans="1:4" x14ac:dyDescent="0.2">
      <c r="A41" s="2">
        <v>1987.3</v>
      </c>
      <c r="B41">
        <v>0.86324412259626282</v>
      </c>
      <c r="D41">
        <v>0.64819674766762869</v>
      </c>
    </row>
    <row r="42" spans="1:4" x14ac:dyDescent="0.2">
      <c r="A42" s="2">
        <v>1987.4</v>
      </c>
      <c r="B42">
        <v>0.86261062422114954</v>
      </c>
      <c r="D42">
        <v>0.86324412259626282</v>
      </c>
    </row>
    <row r="43" spans="1:4" x14ac:dyDescent="0.2">
      <c r="A43" s="2">
        <v>1988.1</v>
      </c>
      <c r="B43">
        <v>0.58244604388810739</v>
      </c>
      <c r="D43">
        <v>0.86261062422114954</v>
      </c>
    </row>
    <row r="44" spans="1:4" x14ac:dyDescent="0.2">
      <c r="A44" s="2">
        <v>1988.2</v>
      </c>
      <c r="B44">
        <v>0.60427913611955653</v>
      </c>
      <c r="D44">
        <v>0.58244604388810739</v>
      </c>
    </row>
    <row r="45" spans="1:4" x14ac:dyDescent="0.2">
      <c r="A45" s="2">
        <v>1988.3</v>
      </c>
      <c r="B45">
        <v>0.84203958637496523</v>
      </c>
      <c r="D45">
        <v>0.60427913611955653</v>
      </c>
    </row>
    <row r="46" spans="1:4" x14ac:dyDescent="0.2">
      <c r="A46" s="2">
        <v>1988.4</v>
      </c>
      <c r="B46">
        <v>0.9341716180045978</v>
      </c>
      <c r="D46">
        <v>0.84203958637496523</v>
      </c>
    </row>
    <row r="47" spans="1:4" x14ac:dyDescent="0.2">
      <c r="A47" s="2">
        <v>1989.1</v>
      </c>
      <c r="B47">
        <v>0.66728374320861317</v>
      </c>
      <c r="D47">
        <v>0.9341716180045978</v>
      </c>
    </row>
    <row r="48" spans="1:4" x14ac:dyDescent="0.2">
      <c r="A48" s="2">
        <v>1989.2</v>
      </c>
      <c r="B48">
        <v>0.27100257788252868</v>
      </c>
      <c r="D48">
        <v>0.66728374320861317</v>
      </c>
    </row>
    <row r="49" spans="1:4" x14ac:dyDescent="0.2">
      <c r="A49" s="2">
        <v>1989.3</v>
      </c>
      <c r="B49">
        <v>-0.11675289188610716</v>
      </c>
      <c r="D49">
        <v>0.27100257788252868</v>
      </c>
    </row>
    <row r="50" spans="1:4" x14ac:dyDescent="0.2">
      <c r="A50" s="2">
        <v>1989.4</v>
      </c>
      <c r="B50">
        <v>0.9016466631446507</v>
      </c>
      <c r="D50">
        <v>-0.11675289188610716</v>
      </c>
    </row>
    <row r="51" spans="1:4" x14ac:dyDescent="0.2">
      <c r="A51" s="2">
        <v>1990.1</v>
      </c>
      <c r="B51">
        <v>1.0968832161488917</v>
      </c>
      <c r="D51">
        <v>0.9016466631446507</v>
      </c>
    </row>
    <row r="52" spans="1:4" x14ac:dyDescent="0.2">
      <c r="A52" s="2">
        <v>1990.2</v>
      </c>
      <c r="B52">
        <v>-6.7054554054846172E-2</v>
      </c>
      <c r="D52">
        <v>1.0968832161488917</v>
      </c>
    </row>
    <row r="53" spans="1:4" x14ac:dyDescent="0.2">
      <c r="A53" s="2">
        <v>1990.3</v>
      </c>
      <c r="B53">
        <v>1.1937967657116966</v>
      </c>
      <c r="D53">
        <v>-6.7054554054846172E-2</v>
      </c>
    </row>
    <row r="54" spans="1:4" x14ac:dyDescent="0.2">
      <c r="A54" s="2">
        <v>1990.4</v>
      </c>
      <c r="B54">
        <v>1.1750432294232782</v>
      </c>
      <c r="D54">
        <v>1.1937967657116966</v>
      </c>
    </row>
    <row r="55" spans="1:4" x14ac:dyDescent="0.2">
      <c r="A55" s="2">
        <v>1991.1</v>
      </c>
      <c r="B55">
        <v>-0.12075247467044914</v>
      </c>
      <c r="D55">
        <v>1.1750432294232782</v>
      </c>
    </row>
    <row r="56" spans="1:4" x14ac:dyDescent="0.2">
      <c r="A56" s="2">
        <v>1991.2</v>
      </c>
      <c r="B56">
        <v>-0.29823076468238341</v>
      </c>
      <c r="D56">
        <v>-0.12075247467044914</v>
      </c>
    </row>
    <row r="57" spans="1:4" x14ac:dyDescent="0.2">
      <c r="A57" s="2">
        <v>1991.3</v>
      </c>
      <c r="B57">
        <v>-0.19503843656807351</v>
      </c>
      <c r="D57">
        <v>-0.29823076468238341</v>
      </c>
    </row>
    <row r="58" spans="1:4" x14ac:dyDescent="0.2">
      <c r="A58" s="2">
        <v>1991.4</v>
      </c>
      <c r="B58">
        <v>-0.85702635249127468</v>
      </c>
      <c r="D58">
        <v>-0.19503843656807351</v>
      </c>
    </row>
    <row r="59" spans="1:4" x14ac:dyDescent="0.2">
      <c r="A59" s="2">
        <v>1992.1</v>
      </c>
      <c r="B59">
        <v>-1.2094972227637779</v>
      </c>
      <c r="D59">
        <v>-0.85702635249127468</v>
      </c>
    </row>
    <row r="60" spans="1:4" x14ac:dyDescent="0.2">
      <c r="A60" s="2">
        <v>1992.2</v>
      </c>
      <c r="B60">
        <v>-0.47586625861100185</v>
      </c>
      <c r="D60">
        <v>-1.2094972227637779</v>
      </c>
    </row>
    <row r="61" spans="1:4" x14ac:dyDescent="0.2">
      <c r="A61" s="2">
        <v>1992.3</v>
      </c>
      <c r="B61">
        <v>-0.35051599462112559</v>
      </c>
      <c r="D61">
        <v>-0.47586625861100185</v>
      </c>
    </row>
    <row r="62" spans="1:4" x14ac:dyDescent="0.2">
      <c r="A62" s="2">
        <v>1992.4</v>
      </c>
      <c r="B62">
        <v>0.16837248170280539</v>
      </c>
      <c r="D62">
        <v>-0.35051599462112559</v>
      </c>
    </row>
    <row r="63" spans="1:4" x14ac:dyDescent="0.2">
      <c r="A63" s="2">
        <v>1993.1</v>
      </c>
      <c r="B63">
        <v>0.53360467038241488</v>
      </c>
      <c r="D63">
        <v>0.16837248170280539</v>
      </c>
    </row>
    <row r="64" spans="1:4" x14ac:dyDescent="0.2">
      <c r="A64" s="2">
        <v>1993.2</v>
      </c>
      <c r="B64">
        <v>-1.8336882512651753</v>
      </c>
      <c r="D64">
        <v>0.53360467038241488</v>
      </c>
    </row>
    <row r="65" spans="1:4" x14ac:dyDescent="0.2">
      <c r="A65" s="2">
        <v>1993.3</v>
      </c>
      <c r="B65">
        <v>-0.47692113641621958</v>
      </c>
      <c r="D65">
        <v>-1.8336882512651753</v>
      </c>
    </row>
    <row r="66" spans="1:4" x14ac:dyDescent="0.2">
      <c r="A66" s="2">
        <v>1993.4</v>
      </c>
      <c r="B66">
        <v>-9.047128009065375E-3</v>
      </c>
      <c r="D66">
        <v>-0.47692113641621958</v>
      </c>
    </row>
    <row r="67" spans="1:4" x14ac:dyDescent="0.2">
      <c r="A67" s="2">
        <v>1994.1</v>
      </c>
      <c r="B67">
        <v>0.55112434063320226</v>
      </c>
      <c r="D67">
        <v>-9.047128009065375E-3</v>
      </c>
    </row>
    <row r="68" spans="1:4" x14ac:dyDescent="0.2">
      <c r="A68" s="2">
        <v>1994.2</v>
      </c>
      <c r="B68">
        <v>-0.65329109411882413</v>
      </c>
      <c r="D68">
        <v>0.55112434063320226</v>
      </c>
    </row>
    <row r="69" spans="1:4" x14ac:dyDescent="0.2">
      <c r="A69" s="2">
        <v>1994.3</v>
      </c>
      <c r="B69">
        <v>0.21420738523802996</v>
      </c>
      <c r="D69">
        <v>-0.65329109411882413</v>
      </c>
    </row>
    <row r="70" spans="1:4" x14ac:dyDescent="0.2">
      <c r="A70" s="2">
        <v>1994.4</v>
      </c>
      <c r="B70">
        <v>-5.3694884643151752E-2</v>
      </c>
      <c r="D70">
        <v>0.21420738523802996</v>
      </c>
    </row>
    <row r="71" spans="1:4" x14ac:dyDescent="0.2">
      <c r="A71" s="2">
        <v>1995.1</v>
      </c>
      <c r="B71">
        <v>0.87764911563571468</v>
      </c>
      <c r="D71">
        <v>-5.3694884643151752E-2</v>
      </c>
    </row>
    <row r="72" spans="1:4" x14ac:dyDescent="0.2">
      <c r="A72" s="2">
        <v>1995.2</v>
      </c>
      <c r="B72">
        <v>-5.1362620097861189E-2</v>
      </c>
      <c r="D72">
        <v>0.87764911563571468</v>
      </c>
    </row>
    <row r="73" spans="1:4" x14ac:dyDescent="0.2">
      <c r="A73" s="2">
        <v>1995.3</v>
      </c>
      <c r="B73">
        <v>0.11737375891658353</v>
      </c>
      <c r="D73">
        <v>-5.1362620097861189E-2</v>
      </c>
    </row>
    <row r="74" spans="1:4" x14ac:dyDescent="0.2">
      <c r="A74" s="2">
        <v>1995.4</v>
      </c>
      <c r="B74">
        <v>0.14746450471891936</v>
      </c>
      <c r="D74">
        <v>0.11737375891658353</v>
      </c>
    </row>
    <row r="75" spans="1:4" x14ac:dyDescent="0.2">
      <c r="A75" s="2">
        <v>1996.1</v>
      </c>
      <c r="B75">
        <v>1.0431731041146919</v>
      </c>
      <c r="D75">
        <v>0.14746450471891936</v>
      </c>
    </row>
    <row r="76" spans="1:4" x14ac:dyDescent="0.2">
      <c r="A76" s="2">
        <v>1996.2</v>
      </c>
      <c r="B76">
        <v>6.0918049402269858E-2</v>
      </c>
      <c r="D76">
        <v>1.0431731041146919</v>
      </c>
    </row>
    <row r="77" spans="1:4" x14ac:dyDescent="0.2">
      <c r="A77" s="2">
        <v>1996.3</v>
      </c>
      <c r="B77">
        <v>0.20051424880431767</v>
      </c>
      <c r="D77">
        <v>6.0918049402269858E-2</v>
      </c>
    </row>
    <row r="78" spans="1:4" x14ac:dyDescent="0.2">
      <c r="A78" s="2">
        <v>1996.4</v>
      </c>
      <c r="B78">
        <v>0.48656277947281001</v>
      </c>
      <c r="D78">
        <v>0.20051424880431767</v>
      </c>
    </row>
    <row r="79" spans="1:4" x14ac:dyDescent="0.2">
      <c r="A79" s="2">
        <v>1997.1</v>
      </c>
      <c r="B79">
        <v>0.63363418287627482</v>
      </c>
      <c r="D79">
        <v>0.48656277947281001</v>
      </c>
    </row>
    <row r="80" spans="1:4" x14ac:dyDescent="0.2">
      <c r="A80" s="2">
        <v>1997.2</v>
      </c>
      <c r="B80">
        <v>-0.7385689408066165</v>
      </c>
      <c r="D80">
        <v>0.63363418287627482</v>
      </c>
    </row>
    <row r="81" spans="1:4" x14ac:dyDescent="0.2">
      <c r="A81" s="2">
        <v>1997.3</v>
      </c>
      <c r="B81">
        <v>0.2699504748751691</v>
      </c>
      <c r="D81">
        <v>-0.7385689408066165</v>
      </c>
    </row>
    <row r="82" spans="1:4" x14ac:dyDescent="0.2">
      <c r="A82" s="2">
        <v>1997.4</v>
      </c>
      <c r="B82">
        <v>-0.62578334426113269</v>
      </c>
      <c r="D82">
        <v>0.2699504748751691</v>
      </c>
    </row>
    <row r="83" spans="1:4" x14ac:dyDescent="0.2">
      <c r="A83" s="2">
        <v>1998.1</v>
      </c>
      <c r="B83">
        <v>0.44539413434082631</v>
      </c>
      <c r="D83">
        <v>-0.62578334426113269</v>
      </c>
    </row>
    <row r="84" spans="1:4" x14ac:dyDescent="0.2">
      <c r="A84" s="2">
        <v>1998.2</v>
      </c>
      <c r="B84">
        <v>0.24481322471374689</v>
      </c>
      <c r="D84">
        <v>0.44539413434082631</v>
      </c>
    </row>
    <row r="85" spans="1:4" x14ac:dyDescent="0.2">
      <c r="A85" s="2">
        <v>1998.3</v>
      </c>
      <c r="B85">
        <v>0.15015588920550549</v>
      </c>
      <c r="D85">
        <v>0.24481322471374689</v>
      </c>
    </row>
    <row r="86" spans="1:4" x14ac:dyDescent="0.2">
      <c r="A86" s="2">
        <v>1998.4</v>
      </c>
      <c r="B86">
        <v>0.11844908327451886</v>
      </c>
      <c r="D86">
        <v>0.15015588920550549</v>
      </c>
    </row>
    <row r="87" spans="1:4" x14ac:dyDescent="0.2">
      <c r="A87" s="2">
        <v>1999.1</v>
      </c>
      <c r="B87">
        <v>0.70855482860142649</v>
      </c>
      <c r="D87">
        <v>0.11844908327451886</v>
      </c>
    </row>
    <row r="88" spans="1:4" x14ac:dyDescent="0.2">
      <c r="A88" s="2">
        <v>1999.2</v>
      </c>
      <c r="B88">
        <v>0.92640864592903327</v>
      </c>
      <c r="D88">
        <v>0.70855482860142649</v>
      </c>
    </row>
    <row r="89" spans="1:4" x14ac:dyDescent="0.2">
      <c r="A89" s="2">
        <v>1999.3</v>
      </c>
      <c r="B89">
        <v>6.5769690725159258E-2</v>
      </c>
      <c r="D89">
        <v>0.92640864592903327</v>
      </c>
    </row>
    <row r="90" spans="1:4" x14ac:dyDescent="0.2">
      <c r="A90" s="2">
        <v>1999.4</v>
      </c>
      <c r="B90">
        <v>0.21585958660894633</v>
      </c>
      <c r="D90">
        <v>6.5769690725159258E-2</v>
      </c>
    </row>
    <row r="91" spans="1:4" x14ac:dyDescent="0.2">
      <c r="A91" s="2">
        <v>2000.1</v>
      </c>
      <c r="B91">
        <v>1.0380771319818849</v>
      </c>
      <c r="D91">
        <v>0.21585958660894633</v>
      </c>
    </row>
    <row r="92" spans="1:4" x14ac:dyDescent="0.2">
      <c r="A92" s="2">
        <v>2000.2</v>
      </c>
      <c r="B92">
        <v>0.42746103705351146</v>
      </c>
      <c r="D92">
        <v>1.0380771319818849</v>
      </c>
    </row>
    <row r="93" spans="1:4" x14ac:dyDescent="0.2">
      <c r="A93" s="2">
        <v>2000.3</v>
      </c>
      <c r="B93">
        <v>0.67350451312091497</v>
      </c>
      <c r="D93">
        <v>0.42746103705351146</v>
      </c>
    </row>
    <row r="94" spans="1:4" x14ac:dyDescent="0.2">
      <c r="A94" s="2">
        <v>2000.4</v>
      </c>
      <c r="B94">
        <v>-0.11777461124697908</v>
      </c>
      <c r="D94">
        <v>0.67350451312091497</v>
      </c>
    </row>
    <row r="95" spans="1:4" x14ac:dyDescent="0.2">
      <c r="A95" s="2">
        <v>2001.1</v>
      </c>
      <c r="B95">
        <v>0.64145150087997482</v>
      </c>
      <c r="D95">
        <v>-0.11777461124697908</v>
      </c>
    </row>
    <row r="96" spans="1:4" x14ac:dyDescent="0.2">
      <c r="A96" s="2">
        <v>2001.2</v>
      </c>
      <c r="B96">
        <v>0.41697988299860267</v>
      </c>
      <c r="D96">
        <v>0.64145150087997482</v>
      </c>
    </row>
    <row r="97" spans="1:4" x14ac:dyDescent="0.2">
      <c r="A97" s="2">
        <v>2001.3</v>
      </c>
      <c r="B97">
        <v>-0.78097209197036666</v>
      </c>
      <c r="D97">
        <v>0.41697988299860267</v>
      </c>
    </row>
    <row r="98" spans="1:4" x14ac:dyDescent="0.2">
      <c r="A98" s="2">
        <v>2001.4</v>
      </c>
      <c r="B98">
        <v>-0.43919666911584887</v>
      </c>
      <c r="D98">
        <v>-0.78097209197036666</v>
      </c>
    </row>
    <row r="99" spans="1:4" x14ac:dyDescent="0.2">
      <c r="A99" s="2">
        <v>2002.1</v>
      </c>
      <c r="B99">
        <v>0.40991656452226133</v>
      </c>
      <c r="D99">
        <v>-0.43919666911584887</v>
      </c>
    </row>
    <row r="100" spans="1:4" x14ac:dyDescent="0.2">
      <c r="A100" s="2">
        <v>2002.2</v>
      </c>
      <c r="B100">
        <v>0.12500825028050055</v>
      </c>
      <c r="D100">
        <v>0.40991656452226133</v>
      </c>
    </row>
    <row r="101" spans="1:4" x14ac:dyDescent="0.2">
      <c r="A101" s="2">
        <v>2002.3</v>
      </c>
      <c r="B101">
        <v>0.2047352132924285</v>
      </c>
      <c r="D101">
        <v>0.12500825028050055</v>
      </c>
    </row>
    <row r="102" spans="1:4" x14ac:dyDescent="0.2">
      <c r="A102" s="2">
        <v>2002.4</v>
      </c>
      <c r="B102">
        <v>0.24242678079164914</v>
      </c>
      <c r="D102">
        <v>0.2047352132924285</v>
      </c>
    </row>
    <row r="103" spans="1:4" x14ac:dyDescent="0.2">
      <c r="A103" s="2">
        <v>2003.1</v>
      </c>
      <c r="B103">
        <v>1.0798072829964811</v>
      </c>
      <c r="D103">
        <v>0.24242678079164914</v>
      </c>
    </row>
    <row r="104" spans="1:4" x14ac:dyDescent="0.2">
      <c r="A104" s="2">
        <v>2003.2</v>
      </c>
      <c r="B104">
        <v>-0.54402578864396478</v>
      </c>
      <c r="D104">
        <v>1.0798072829964811</v>
      </c>
    </row>
    <row r="105" spans="1:4" x14ac:dyDescent="0.2">
      <c r="A105" s="2">
        <v>2003.3</v>
      </c>
      <c r="B105">
        <v>0.61018937846307741</v>
      </c>
      <c r="D105">
        <v>-0.54402578864396478</v>
      </c>
    </row>
    <row r="106" spans="1:4" x14ac:dyDescent="0.2">
      <c r="A106" s="2">
        <v>2003.4</v>
      </c>
      <c r="B106">
        <v>-0.32301030900714345</v>
      </c>
      <c r="D106">
        <v>0.61018937846307741</v>
      </c>
    </row>
    <row r="107" spans="1:4" x14ac:dyDescent="0.2">
      <c r="A107" s="2">
        <v>2004.1</v>
      </c>
      <c r="B107">
        <v>0.87579524463432534</v>
      </c>
      <c r="D107">
        <v>-0.32301030900714345</v>
      </c>
    </row>
    <row r="108" spans="1:4" x14ac:dyDescent="0.2">
      <c r="A108" s="2">
        <v>2004.2</v>
      </c>
      <c r="B108">
        <v>0.72005077784675908</v>
      </c>
      <c r="D108">
        <v>0.87579524463432534</v>
      </c>
    </row>
    <row r="109" spans="1:4" x14ac:dyDescent="0.2">
      <c r="A109">
        <v>2004.3</v>
      </c>
      <c r="B109">
        <v>-0.4319235012610001</v>
      </c>
      <c r="D109">
        <v>0.72005077784675908</v>
      </c>
    </row>
    <row r="110" spans="1:4" x14ac:dyDescent="0.2">
      <c r="A110">
        <v>2004.4</v>
      </c>
      <c r="B110">
        <v>0.30571494814928268</v>
      </c>
      <c r="D110">
        <v>-0.4319235012610001</v>
      </c>
    </row>
    <row r="111" spans="1:4" x14ac:dyDescent="0.2">
      <c r="A111">
        <v>2005.1</v>
      </c>
      <c r="B111">
        <v>0.42245935208138352</v>
      </c>
      <c r="D111">
        <v>0.30571494814928268</v>
      </c>
    </row>
    <row r="112" spans="1:4" x14ac:dyDescent="0.2">
      <c r="A112">
        <v>2005.2</v>
      </c>
      <c r="B112">
        <v>1.0056401397778858</v>
      </c>
      <c r="D112">
        <v>0.42245935208138352</v>
      </c>
    </row>
    <row r="113" spans="1:4" x14ac:dyDescent="0.2">
      <c r="A113">
        <v>2005.3</v>
      </c>
      <c r="B113">
        <v>0.82160977892595799</v>
      </c>
      <c r="D113">
        <v>1.0056401397778858</v>
      </c>
    </row>
    <row r="114" spans="1:4" x14ac:dyDescent="0.2">
      <c r="A114">
        <v>2005.4</v>
      </c>
      <c r="B114">
        <v>-0.19217814613368134</v>
      </c>
      <c r="D114">
        <v>0.82160977892595799</v>
      </c>
    </row>
    <row r="115" spans="1:4" x14ac:dyDescent="0.2">
      <c r="A115">
        <v>2006.1</v>
      </c>
      <c r="B115">
        <v>0.29650102721496818</v>
      </c>
      <c r="D115">
        <v>-0.19217814613368134</v>
      </c>
    </row>
    <row r="116" spans="1:4" x14ac:dyDescent="0.2">
      <c r="A116" s="2">
        <v>2006.2</v>
      </c>
      <c r="B116">
        <v>1.334702088181694</v>
      </c>
      <c r="D116">
        <v>0.29650102721496818</v>
      </c>
    </row>
    <row r="117" spans="1:4" x14ac:dyDescent="0.2">
      <c r="A117" s="2">
        <v>2006.3</v>
      </c>
      <c r="B117">
        <v>2.2780514084952408E-2</v>
      </c>
      <c r="D117">
        <v>1.334702088181694</v>
      </c>
    </row>
    <row r="118" spans="1:4" x14ac:dyDescent="0.2">
      <c r="A118" s="2">
        <v>2006.4</v>
      </c>
      <c r="B118">
        <v>-1.170262671372857</v>
      </c>
      <c r="D118">
        <v>2.2780514084952408E-2</v>
      </c>
    </row>
    <row r="119" spans="1:4" x14ac:dyDescent="0.2">
      <c r="A119" s="2">
        <v>2007.1</v>
      </c>
      <c r="B119">
        <v>0.95402843887166799</v>
      </c>
      <c r="D119">
        <v>-1.170262671372857</v>
      </c>
    </row>
    <row r="120" spans="1:4" x14ac:dyDescent="0.2">
      <c r="A120" s="2">
        <v>2007.2</v>
      </c>
      <c r="B120">
        <v>1.0544969385677394</v>
      </c>
      <c r="D120">
        <v>0.95402843887166799</v>
      </c>
    </row>
    <row r="121" spans="1:4" x14ac:dyDescent="0.2">
      <c r="A121">
        <v>2007.3</v>
      </c>
      <c r="B121">
        <v>-0.51545653811562175</v>
      </c>
      <c r="D121">
        <v>1.0544969385677394</v>
      </c>
    </row>
    <row r="122" spans="1:4" x14ac:dyDescent="0.2">
      <c r="A122">
        <v>2007.4</v>
      </c>
      <c r="B122">
        <v>0.17976456130261997</v>
      </c>
      <c r="D122">
        <v>-0.51545653811562175</v>
      </c>
    </row>
    <row r="123" spans="1:4" x14ac:dyDescent="0.2">
      <c r="A123">
        <v>2008.1</v>
      </c>
      <c r="B123">
        <v>0.27329075277888748</v>
      </c>
      <c r="D123">
        <v>0.17976456130261997</v>
      </c>
    </row>
    <row r="124" spans="1:4" x14ac:dyDescent="0.2">
      <c r="A124">
        <v>2008.2</v>
      </c>
      <c r="B124">
        <v>1.4729078944840657</v>
      </c>
      <c r="D124">
        <v>0.27329075277888748</v>
      </c>
    </row>
    <row r="125" spans="1:4" x14ac:dyDescent="0.2">
      <c r="A125">
        <v>2008.3</v>
      </c>
      <c r="B125">
        <v>0.42499608974457814</v>
      </c>
      <c r="D125">
        <v>1.4729078944840657</v>
      </c>
    </row>
    <row r="126" spans="1:4" x14ac:dyDescent="0.2">
      <c r="A126">
        <v>2008.4</v>
      </c>
      <c r="B126">
        <v>-3.5496015499316025</v>
      </c>
      <c r="D126">
        <v>0.42499608974457814</v>
      </c>
    </row>
    <row r="127" spans="1:4" x14ac:dyDescent="0.2">
      <c r="A127">
        <v>2009.1</v>
      </c>
      <c r="B127">
        <v>7.1736235500963197E-2</v>
      </c>
      <c r="D127">
        <v>-3.5496015499316025</v>
      </c>
    </row>
    <row r="128" spans="1:4" x14ac:dyDescent="0.2">
      <c r="A128" s="2">
        <v>2009.2</v>
      </c>
      <c r="B128">
        <v>1.1272065654625574</v>
      </c>
      <c r="D128">
        <v>7.1736235500963197E-2</v>
      </c>
    </row>
    <row r="129" spans="1:4" x14ac:dyDescent="0.2">
      <c r="A129" s="2">
        <v>2009.3</v>
      </c>
      <c r="B129">
        <v>0.47916911098586645</v>
      </c>
      <c r="D129">
        <v>1.1272065654625574</v>
      </c>
    </row>
    <row r="130" spans="1:4" x14ac:dyDescent="0.2">
      <c r="A130" s="2">
        <v>2009.4</v>
      </c>
      <c r="B130">
        <v>2.6945145118917324E-3</v>
      </c>
      <c r="D130">
        <v>0.47916911098586645</v>
      </c>
    </row>
    <row r="131" spans="1:4" x14ac:dyDescent="0.2">
      <c r="A131">
        <v>2010.1</v>
      </c>
      <c r="B131">
        <v>0.32979474880512338</v>
      </c>
      <c r="D131">
        <v>2.6945145118917324E-3</v>
      </c>
    </row>
    <row r="132" spans="1:4" x14ac:dyDescent="0.2">
      <c r="A132" s="2">
        <v>2010.2</v>
      </c>
      <c r="B132">
        <v>0.14524280891918817</v>
      </c>
      <c r="D132">
        <v>0.32979474880512338</v>
      </c>
    </row>
    <row r="133" spans="1:4" x14ac:dyDescent="0.2">
      <c r="A133" s="2">
        <v>2010.3</v>
      </c>
      <c r="B133">
        <v>-0.41972739374167567</v>
      </c>
      <c r="D133">
        <v>0.14524280891918817</v>
      </c>
    </row>
    <row r="134" spans="1:4" x14ac:dyDescent="0.2">
      <c r="A134" s="2">
        <v>2010.4</v>
      </c>
      <c r="B134">
        <v>0.10028634470227171</v>
      </c>
      <c r="D134">
        <v>-0.41972739374167567</v>
      </c>
    </row>
    <row r="135" spans="1:4" x14ac:dyDescent="0.2">
      <c r="A135" s="2">
        <v>2011.1</v>
      </c>
      <c r="B135">
        <v>0.92412023395833653</v>
      </c>
      <c r="D135">
        <v>0.10028634470227171</v>
      </c>
    </row>
    <row r="136" spans="1:4" x14ac:dyDescent="0.2">
      <c r="A136" s="2">
        <v>2011.2</v>
      </c>
      <c r="B136">
        <v>0.92143409755758299</v>
      </c>
      <c r="D136">
        <v>0.92412023395833653</v>
      </c>
    </row>
    <row r="137" spans="1:4" x14ac:dyDescent="0.2">
      <c r="A137" s="2">
        <v>2011.3</v>
      </c>
      <c r="B137">
        <v>-0.22504149671782603</v>
      </c>
      <c r="D137">
        <v>0.92143409755758299</v>
      </c>
    </row>
    <row r="138" spans="1:4" x14ac:dyDescent="0.2">
      <c r="A138" s="2">
        <v>2011.4</v>
      </c>
      <c r="B138">
        <v>-0.53559962552776064</v>
      </c>
      <c r="D138">
        <v>-0.22504149671782603</v>
      </c>
    </row>
    <row r="139" spans="1:4" x14ac:dyDescent="0.2">
      <c r="A139" s="2">
        <v>2012.1</v>
      </c>
      <c r="B139">
        <v>0.44051288571447245</v>
      </c>
      <c r="D139">
        <v>-0.53559962552776064</v>
      </c>
    </row>
    <row r="140" spans="1:4" x14ac:dyDescent="0.2">
      <c r="A140" s="2">
        <v>2012.2</v>
      </c>
      <c r="B140">
        <v>7.0060102313584949E-2</v>
      </c>
      <c r="D140">
        <v>0.44051288571447245</v>
      </c>
    </row>
    <row r="141" spans="1:4" x14ac:dyDescent="0.2">
      <c r="A141" s="2">
        <v>2012.3</v>
      </c>
      <c r="B141">
        <v>-0.13561560892201285</v>
      </c>
      <c r="D141">
        <v>7.0060102313584949E-2</v>
      </c>
    </row>
    <row r="142" spans="1:4" x14ac:dyDescent="0.2">
      <c r="A142" s="2">
        <v>2012.4</v>
      </c>
      <c r="B142">
        <v>-0.50595580746957136</v>
      </c>
      <c r="D142">
        <v>-0.13561560892201285</v>
      </c>
    </row>
    <row r="143" spans="1:4" x14ac:dyDescent="0.2">
      <c r="A143" s="2">
        <f>A142+0.7</f>
        <v>2013.1000000000001</v>
      </c>
      <c r="B143">
        <v>0.2373437777270837</v>
      </c>
      <c r="D143">
        <v>-0.50595580746957136</v>
      </c>
    </row>
    <row r="144" spans="1:4" x14ac:dyDescent="0.2">
      <c r="A144" s="2">
        <f>A143+0.1</f>
        <v>2013.2</v>
      </c>
      <c r="B144">
        <v>0.25561425560409745</v>
      </c>
      <c r="D144">
        <v>0.2373437777270837</v>
      </c>
    </row>
    <row r="145" spans="1:4" x14ac:dyDescent="0.2">
      <c r="A145" s="2">
        <f t="shared" ref="A145:A150" si="0">A144+0.1</f>
        <v>2013.3</v>
      </c>
      <c r="B145">
        <v>6.0136791897669184E-2</v>
      </c>
      <c r="D145">
        <v>0.25561425560409745</v>
      </c>
    </row>
    <row r="146" spans="1:4" x14ac:dyDescent="0.2">
      <c r="A146" s="2">
        <f t="shared" si="0"/>
        <v>2013.3999999999999</v>
      </c>
      <c r="B146">
        <v>-0.93467876134053496</v>
      </c>
      <c r="D146">
        <v>6.0136791897669184E-2</v>
      </c>
    </row>
    <row r="147" spans="1:4" x14ac:dyDescent="0.2">
      <c r="A147" s="2">
        <f>A146+0.7</f>
        <v>2014.1</v>
      </c>
      <c r="B147">
        <v>0.69147376410114703</v>
      </c>
      <c r="D147">
        <v>-0.93467876134053496</v>
      </c>
    </row>
    <row r="148" spans="1:4" x14ac:dyDescent="0.2">
      <c r="A148" s="2">
        <f>A147+0.1</f>
        <v>2014.1999999999998</v>
      </c>
      <c r="B148">
        <v>1.0285915898463616</v>
      </c>
      <c r="D148">
        <v>0.69147376410114703</v>
      </c>
    </row>
    <row r="149" spans="1:4" x14ac:dyDescent="0.2">
      <c r="A149" s="2">
        <f t="shared" si="0"/>
        <v>2014.2999999999997</v>
      </c>
      <c r="B149">
        <v>-8.1883135257498907E-2</v>
      </c>
      <c r="D149">
        <v>1.0285915898463616</v>
      </c>
    </row>
    <row r="150" spans="1:4" x14ac:dyDescent="0.2">
      <c r="A150" s="2">
        <f t="shared" si="0"/>
        <v>2014.3999999999996</v>
      </c>
      <c r="B150">
        <v>-1.2292138271676079</v>
      </c>
      <c r="D150">
        <v>-8.1883135257498907E-2</v>
      </c>
    </row>
    <row r="151" spans="1:4" x14ac:dyDescent="0.2">
      <c r="A151" s="2">
        <f>A150+0.7</f>
        <v>2015.0999999999997</v>
      </c>
      <c r="B151">
        <v>-0.26150051121828222</v>
      </c>
      <c r="D151">
        <v>-1.2292138271676079</v>
      </c>
    </row>
    <row r="152" spans="1:4" x14ac:dyDescent="0.2">
      <c r="A152" s="2">
        <f>A151+0.1</f>
        <v>2015.1999999999996</v>
      </c>
      <c r="B152">
        <v>1.5927307394213108</v>
      </c>
      <c r="D152">
        <v>-0.26150051121828222</v>
      </c>
    </row>
    <row r="153" spans="1:4" x14ac:dyDescent="0.2">
      <c r="A153" s="2">
        <f>A152+0.1</f>
        <v>2015.2999999999995</v>
      </c>
      <c r="B153">
        <v>-0.95101341055936484</v>
      </c>
      <c r="D153">
        <v>1.5927307394213108</v>
      </c>
    </row>
    <row r="154" spans="1:4" x14ac:dyDescent="0.2">
      <c r="A154" s="2">
        <f>A153+0.1</f>
        <v>2015.3999999999994</v>
      </c>
      <c r="B154">
        <v>-0.64688549297667874</v>
      </c>
      <c r="D154">
        <v>-0.95101341055936484</v>
      </c>
    </row>
    <row r="155" spans="1:4" x14ac:dyDescent="0.2">
      <c r="A155" s="2">
        <f>A154+0.7</f>
        <v>2016.0999999999995</v>
      </c>
      <c r="B155">
        <v>0.66665510737003997</v>
      </c>
      <c r="D155">
        <v>-0.64688549297667874</v>
      </c>
    </row>
    <row r="156" spans="1:4" x14ac:dyDescent="0.2">
      <c r="A156" s="2">
        <f>A155+0.1</f>
        <v>2016.1999999999994</v>
      </c>
      <c r="B156">
        <v>1.6683811154778572</v>
      </c>
      <c r="D156">
        <v>0.66665510737003997</v>
      </c>
    </row>
    <row r="157" spans="1:4" x14ac:dyDescent="0.2">
      <c r="A157" s="2">
        <f>A156+0.1</f>
        <v>2016.2999999999993</v>
      </c>
      <c r="B157">
        <v>-0.70015897661155346</v>
      </c>
      <c r="D157">
        <v>1.6683811154778572</v>
      </c>
    </row>
    <row r="158" spans="1:4" x14ac:dyDescent="0.2">
      <c r="A158" s="2">
        <f>A157+0.1</f>
        <v>2016.3999999999992</v>
      </c>
      <c r="B158">
        <v>-0.35089072207508121</v>
      </c>
      <c r="D158">
        <v>-0.70015897661155346</v>
      </c>
    </row>
    <row r="159" spans="1:4" x14ac:dyDescent="0.2">
      <c r="A159" s="2">
        <f>A158+0.7</f>
        <v>2017.0999999999992</v>
      </c>
      <c r="B159">
        <v>0.86424761031836939</v>
      </c>
      <c r="D159">
        <v>-0.35089072207508121</v>
      </c>
    </row>
    <row r="160" spans="1:4" x14ac:dyDescent="0.2">
      <c r="A160" s="2">
        <f>A159+0.1</f>
        <v>2017.1999999999991</v>
      </c>
      <c r="B160">
        <v>0.44624799650860858</v>
      </c>
      <c r="D160">
        <v>0.86424761031836939</v>
      </c>
    </row>
    <row r="161" spans="1:4" x14ac:dyDescent="0.2">
      <c r="A161" s="2">
        <f>A160+0.1</f>
        <v>2017.299999999999</v>
      </c>
      <c r="B161">
        <v>-0.43396895553973192</v>
      </c>
      <c r="D161">
        <v>0.44624799650860858</v>
      </c>
    </row>
    <row r="162" spans="1:4" x14ac:dyDescent="0.2">
      <c r="A162" s="2">
        <f>A161+0.1</f>
        <v>2017.399999999999</v>
      </c>
      <c r="B162">
        <v>-0.32026548738230964</v>
      </c>
      <c r="D162">
        <v>-0.43396895553973192</v>
      </c>
    </row>
    <row r="163" spans="1:4" x14ac:dyDescent="0.2">
      <c r="A163" s="2">
        <f>2018+0.1</f>
        <v>2018.1</v>
      </c>
      <c r="B163">
        <v>1.0810121626811275</v>
      </c>
      <c r="D163">
        <v>-0.32026548738230964</v>
      </c>
    </row>
    <row r="164" spans="1:4" x14ac:dyDescent="0.2">
      <c r="A164" s="2">
        <f>A163+0.1</f>
        <v>2018.1999999999998</v>
      </c>
      <c r="B164">
        <v>1.0330755668451097</v>
      </c>
      <c r="D164">
        <v>1.0810121626811275</v>
      </c>
    </row>
    <row r="165" spans="1:4" x14ac:dyDescent="0.2">
      <c r="A165" s="2">
        <f>A164+0.1</f>
        <v>2018.2999999999997</v>
      </c>
      <c r="B165">
        <v>-0.90296090324424316</v>
      </c>
      <c r="D165">
        <v>1.0330755668451097</v>
      </c>
    </row>
    <row r="166" spans="1:4" x14ac:dyDescent="0.2">
      <c r="A166" s="2">
        <f>A165+0.1</f>
        <v>2018.3999999999996</v>
      </c>
      <c r="B166">
        <v>-0.89661510662814026</v>
      </c>
      <c r="D166">
        <v>-0.90296090324424316</v>
      </c>
    </row>
    <row r="167" spans="1:4" x14ac:dyDescent="0.2">
      <c r="A167" s="18">
        <f>2019+0.1</f>
        <v>2019.1</v>
      </c>
      <c r="B167">
        <v>0.43076404956116088</v>
      </c>
      <c r="D167">
        <v>-0.89661510662814026</v>
      </c>
    </row>
    <row r="168" spans="1:4" x14ac:dyDescent="0.2">
      <c r="A168" s="18">
        <f>A167+0.1</f>
        <v>2019.1999999999998</v>
      </c>
      <c r="B168">
        <v>1.8016726331606336</v>
      </c>
      <c r="D168">
        <v>0.43076404956116088</v>
      </c>
    </row>
    <row r="169" spans="1:4" x14ac:dyDescent="0.2">
      <c r="A169" s="18">
        <f>A168+0.1</f>
        <v>2019.2999999999997</v>
      </c>
      <c r="B169">
        <v>-1.2958590355008459</v>
      </c>
      <c r="D169">
        <v>1.8016726331606336</v>
      </c>
    </row>
    <row r="170" spans="1:4" x14ac:dyDescent="0.2">
      <c r="A170" s="18">
        <f>A169+0.1</f>
        <v>2019.3999999999996</v>
      </c>
      <c r="B170">
        <v>-0.38442154738498324</v>
      </c>
      <c r="D170">
        <v>-1.2958590355008459</v>
      </c>
    </row>
    <row r="171" spans="1:4" x14ac:dyDescent="0.2">
      <c r="A171" s="18">
        <f>A170+0.7</f>
        <v>2020.0999999999997</v>
      </c>
      <c r="B171">
        <v>0.73051339479777155</v>
      </c>
      <c r="D171">
        <v>-0.38442154738498324</v>
      </c>
    </row>
    <row r="172" spans="1:4" x14ac:dyDescent="0.2">
      <c r="A172" s="18">
        <f>A171+0.1</f>
        <v>2020.1999999999996</v>
      </c>
      <c r="B172">
        <v>-0.32254132740220376</v>
      </c>
      <c r="D172">
        <v>0.73051339479777155</v>
      </c>
    </row>
    <row r="173" spans="1:4" x14ac:dyDescent="0.2">
      <c r="A173" s="18">
        <f>A172+0.1</f>
        <v>2020.2999999999995</v>
      </c>
      <c r="B173">
        <v>0.43967339588104615</v>
      </c>
      <c r="D173">
        <v>-0.32254132740220376</v>
      </c>
    </row>
    <row r="174" spans="1:4" x14ac:dyDescent="0.2">
      <c r="A174" s="18">
        <f>A173+0.1</f>
        <v>2020.3999999999994</v>
      </c>
      <c r="B174">
        <v>0.48406789721952004</v>
      </c>
      <c r="D174">
        <v>0.43967339588104615</v>
      </c>
    </row>
    <row r="175" spans="1:4" x14ac:dyDescent="0.2">
      <c r="A175" s="18">
        <v>2021.1</v>
      </c>
      <c r="B175">
        <v>1.5449015298898638</v>
      </c>
      <c r="D175">
        <v>0.48406789721952004</v>
      </c>
    </row>
    <row r="176" spans="1:4" x14ac:dyDescent="0.2">
      <c r="A176" s="18">
        <f>A175+0.1</f>
        <v>2021.1999999999998</v>
      </c>
      <c r="B176">
        <v>0.94506123295432509</v>
      </c>
      <c r="D176">
        <v>1.5449015298898638</v>
      </c>
    </row>
    <row r="177" spans="1:4" x14ac:dyDescent="0.2">
      <c r="A177" s="18">
        <f>A176+0.1</f>
        <v>2021.2999999999997</v>
      </c>
      <c r="B177">
        <v>-1.997231700863189E-2</v>
      </c>
      <c r="D177">
        <v>0.94506123295432509</v>
      </c>
    </row>
    <row r="178" spans="1:4" x14ac:dyDescent="0.2">
      <c r="A178" s="18">
        <f>A177+0.1</f>
        <v>2021.3999999999996</v>
      </c>
      <c r="B178">
        <v>0.19874302185327597</v>
      </c>
      <c r="D178">
        <v>-1.997231700863189E-2</v>
      </c>
    </row>
    <row r="179" spans="1:4" x14ac:dyDescent="0.2">
      <c r="D179">
        <v>0.19874302185327597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Sheet7</vt:lpstr>
      <vt:lpstr>case1</vt:lpstr>
      <vt:lpstr>Sheet9</vt:lpstr>
      <vt:lpstr>Sheet8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rsusmel</dc:creator>
  <cp:lastModifiedBy>Rauli Susmel</cp:lastModifiedBy>
  <cp:lastPrinted>2004-09-01T18:32:50Z</cp:lastPrinted>
  <dcterms:created xsi:type="dcterms:W3CDTF">2002-08-28T19:47:57Z</dcterms:created>
  <dcterms:modified xsi:type="dcterms:W3CDTF">2022-02-10T23:30:58Z</dcterms:modified>
</cp:coreProperties>
</file>