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_html\7386\"/>
    </mc:Choice>
  </mc:AlternateContent>
  <bookViews>
    <workbookView xWindow="3915" yWindow="195" windowWidth="20565" windowHeight="14250" activeTab="3"/>
  </bookViews>
  <sheets>
    <sheet name="US" sheetId="5" r:id="rId1"/>
    <sheet name="UK" sheetId="7" r:id="rId2"/>
    <sheet name="Germany" sheetId="6" r:id="rId3"/>
    <sheet name="Japan" sheetId="9" r:id="rId4"/>
    <sheet name="Mexico" sheetId="10" r:id="rId5"/>
    <sheet name="Korea" sheetId="8" r:id="rId6"/>
  </sheets>
  <calcPr calcId="162913"/>
</workbook>
</file>

<file path=xl/calcChain.xml><?xml version="1.0" encoding="utf-8"?>
<calcChain xmlns="http://schemas.openxmlformats.org/spreadsheetml/2006/main">
  <c r="G183" i="9" l="1"/>
  <c r="G184" i="9"/>
  <c r="G185" i="9"/>
  <c r="C183" i="9"/>
  <c r="C184" i="9"/>
  <c r="C185" i="9"/>
  <c r="A184" i="9"/>
  <c r="A185" i="9"/>
  <c r="G182" i="6" l="1"/>
  <c r="G179" i="6"/>
  <c r="G180" i="6"/>
  <c r="G181" i="6"/>
  <c r="C182" i="6"/>
  <c r="C180" i="6"/>
  <c r="C181" i="6"/>
  <c r="C181" i="9"/>
  <c r="C182" i="9"/>
  <c r="G179" i="8"/>
  <c r="G180" i="8"/>
  <c r="G181" i="8"/>
  <c r="G182" i="8"/>
  <c r="G178" i="8"/>
  <c r="C180" i="8"/>
  <c r="C181" i="8"/>
  <c r="C182" i="8"/>
  <c r="C183" i="8"/>
  <c r="G180" i="10"/>
  <c r="G181" i="10"/>
  <c r="G182" i="10"/>
  <c r="G179" i="10"/>
  <c r="C180" i="10"/>
  <c r="C181" i="10"/>
  <c r="C182" i="10"/>
  <c r="G179" i="9"/>
  <c r="G180" i="9"/>
  <c r="G181" i="9"/>
  <c r="G182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5" i="9"/>
  <c r="C179" i="9"/>
  <c r="C180" i="9"/>
  <c r="A180" i="8"/>
  <c r="A181" i="8" s="1"/>
  <c r="A182" i="8" s="1"/>
  <c r="A183" i="8" s="1"/>
  <c r="A180" i="10"/>
  <c r="A181" i="10" s="1"/>
  <c r="A182" i="10" s="1"/>
  <c r="A183" i="10" s="1"/>
  <c r="A180" i="6"/>
  <c r="A181" i="6" s="1"/>
  <c r="A182" i="6" s="1"/>
  <c r="A183" i="6" s="1"/>
  <c r="D173" i="7"/>
  <c r="D174" i="7" s="1"/>
  <c r="D175" i="7" s="1"/>
  <c r="D176" i="7" s="1"/>
  <c r="D177" i="7" s="1"/>
  <c r="D178" i="7" s="1"/>
  <c r="D179" i="7" s="1"/>
  <c r="D180" i="7" s="1"/>
  <c r="D181" i="7" s="1"/>
  <c r="D182" i="7" s="1"/>
  <c r="A179" i="7"/>
  <c r="A180" i="7" s="1"/>
  <c r="A181" i="7" s="1"/>
  <c r="A182" i="7" s="1"/>
  <c r="A183" i="7" s="1"/>
  <c r="A180" i="5"/>
  <c r="A181" i="5" s="1"/>
  <c r="A182" i="5" s="1"/>
  <c r="A183" i="5" s="1"/>
  <c r="A178" i="5"/>
  <c r="A179" i="5" s="1"/>
  <c r="A177" i="5"/>
  <c r="A176" i="5"/>
  <c r="C183" i="6" l="1"/>
  <c r="C176" i="9"/>
  <c r="C177" i="9"/>
  <c r="C178" i="9"/>
  <c r="A177" i="9"/>
  <c r="A178" i="9" s="1"/>
  <c r="A179" i="9" s="1"/>
  <c r="A180" i="9" s="1"/>
  <c r="A181" i="9" s="1"/>
  <c r="A182" i="9" s="1"/>
  <c r="A183" i="9" s="1"/>
  <c r="C176" i="6"/>
  <c r="C177" i="6"/>
  <c r="C178" i="6"/>
  <c r="C179" i="6"/>
  <c r="G176" i="6"/>
  <c r="G177" i="6"/>
  <c r="G178" i="6"/>
  <c r="A178" i="6"/>
  <c r="A179" i="6" s="1"/>
  <c r="A177" i="6"/>
  <c r="A175" i="6"/>
  <c r="G175" i="10"/>
  <c r="G176" i="10"/>
  <c r="G177" i="10"/>
  <c r="G178" i="10"/>
  <c r="C176" i="10"/>
  <c r="C177" i="10"/>
  <c r="C178" i="10"/>
  <c r="C179" i="10"/>
  <c r="G176" i="8"/>
  <c r="G177" i="8"/>
  <c r="C176" i="8"/>
  <c r="C177" i="8"/>
  <c r="C178" i="8"/>
  <c r="C179" i="8"/>
  <c r="A177" i="8"/>
  <c r="A178" i="8" s="1"/>
  <c r="A179" i="8" s="1"/>
  <c r="A175" i="8"/>
  <c r="A177" i="7"/>
  <c r="A178" i="7" s="1"/>
  <c r="A177" i="10"/>
  <c r="A178" i="10" s="1"/>
  <c r="A179" i="10" s="1"/>
  <c r="G171" i="8" l="1"/>
  <c r="G172" i="8"/>
  <c r="G173" i="8"/>
  <c r="G174" i="8"/>
  <c r="G17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5" i="8"/>
  <c r="G171" i="6"/>
  <c r="G172" i="6"/>
  <c r="G173" i="6"/>
  <c r="G174" i="6"/>
  <c r="G175" i="6"/>
  <c r="C171" i="6"/>
  <c r="C172" i="6"/>
  <c r="C173" i="6"/>
  <c r="C174" i="6"/>
  <c r="C175" i="6"/>
  <c r="C171" i="10"/>
  <c r="C172" i="10"/>
  <c r="C173" i="10"/>
  <c r="C174" i="10"/>
  <c r="C175" i="10"/>
  <c r="C172" i="8"/>
  <c r="C173" i="8"/>
  <c r="C174" i="8"/>
  <c r="C175" i="8"/>
  <c r="A172" i="7"/>
  <c r="A173" i="7" s="1"/>
  <c r="A174" i="7" s="1"/>
  <c r="A175" i="7" s="1"/>
  <c r="C174" i="9"/>
  <c r="C175" i="9"/>
  <c r="C171" i="9" l="1"/>
  <c r="C172" i="9"/>
  <c r="C173" i="9"/>
  <c r="C168" i="8" l="1"/>
  <c r="C169" i="8"/>
  <c r="C170" i="8"/>
  <c r="C171" i="8"/>
  <c r="C168" i="10"/>
  <c r="C169" i="10"/>
  <c r="C170" i="10"/>
  <c r="C167" i="9"/>
  <c r="C168" i="9"/>
  <c r="C169" i="9"/>
  <c r="C170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G167" i="6"/>
  <c r="G168" i="6"/>
  <c r="G169" i="6"/>
  <c r="G170" i="6"/>
  <c r="C167" i="6"/>
  <c r="C168" i="6"/>
  <c r="C169" i="6"/>
  <c r="C170" i="6"/>
  <c r="C164" i="8"/>
  <c r="C165" i="8"/>
  <c r="C166" i="8"/>
  <c r="C167" i="8"/>
  <c r="C164" i="10"/>
  <c r="C165" i="10"/>
  <c r="C166" i="10"/>
  <c r="C167" i="10"/>
  <c r="C5" i="9"/>
  <c r="C164" i="6"/>
  <c r="C165" i="6"/>
  <c r="C166" i="6"/>
  <c r="G163" i="6"/>
  <c r="G164" i="6"/>
  <c r="G165" i="6"/>
  <c r="G166" i="6"/>
  <c r="A165" i="8"/>
  <c r="A166" i="8" s="1"/>
  <c r="A167" i="8" s="1"/>
  <c r="A168" i="8" s="1"/>
  <c r="A169" i="8" s="1"/>
  <c r="A170" i="8" s="1"/>
  <c r="A171" i="8" s="1"/>
  <c r="A172" i="8" s="1"/>
  <c r="A173" i="8" s="1"/>
  <c r="A174" i="8" s="1"/>
  <c r="A164" i="8"/>
  <c r="A164" i="10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64" i="9"/>
  <c r="A165" i="9"/>
  <c r="A166" i="9"/>
  <c r="A167" i="9" s="1"/>
  <c r="A168" i="9" s="1"/>
  <c r="A169" i="9" s="1"/>
  <c r="A170" i="9" s="1"/>
  <c r="A171" i="9" s="1"/>
  <c r="A172" i="9" s="1"/>
  <c r="A173" i="9" s="1"/>
  <c r="A174" i="9" s="1"/>
  <c r="A175" i="9" s="1"/>
  <c r="A164" i="6"/>
  <c r="A165" i="6" s="1"/>
  <c r="A166" i="6" s="1"/>
  <c r="A167" i="6" s="1"/>
  <c r="A168" i="6" s="1"/>
  <c r="A164" i="7"/>
  <c r="A165" i="7" s="1"/>
  <c r="A166" i="7" s="1"/>
  <c r="A167" i="7" s="1"/>
  <c r="A168" i="7" s="1"/>
  <c r="A169" i="7" s="1"/>
  <c r="A170" i="7" s="1"/>
  <c r="A171" i="7" s="1"/>
  <c r="A164" i="5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G160" i="6"/>
  <c r="G161" i="6"/>
  <c r="G162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A144" i="8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G64" i="10"/>
  <c r="G60" i="10"/>
  <c r="C159" i="10"/>
  <c r="C160" i="10"/>
  <c r="C161" i="10"/>
  <c r="C162" i="10"/>
  <c r="C163" i="10"/>
  <c r="G62" i="10"/>
  <c r="G63" i="10"/>
  <c r="G65" i="10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122" i="10" s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G152" i="10" s="1"/>
  <c r="G153" i="10" s="1"/>
  <c r="G154" i="10" s="1"/>
  <c r="G155" i="10" s="1"/>
  <c r="G156" i="10" s="1"/>
  <c r="G157" i="10" s="1"/>
  <c r="G158" i="10" s="1"/>
  <c r="G159" i="10" s="1"/>
  <c r="G160" i="10" s="1"/>
  <c r="G161" i="10" s="1"/>
  <c r="G162" i="10" s="1"/>
  <c r="G163" i="10" s="1"/>
  <c r="G164" i="10" s="1"/>
  <c r="G165" i="10" s="1"/>
  <c r="G166" i="10" s="1"/>
  <c r="G167" i="10" s="1"/>
  <c r="G168" i="10" s="1"/>
  <c r="G169" i="10" s="1"/>
  <c r="G170" i="10" s="1"/>
  <c r="G171" i="10" s="1"/>
  <c r="G172" i="10" s="1"/>
  <c r="G173" i="10" s="1"/>
  <c r="G174" i="10" s="1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5" i="10"/>
  <c r="A144" i="10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U137" i="10"/>
  <c r="V137" i="10" s="1"/>
  <c r="W137" i="10" s="1"/>
  <c r="U138" i="10"/>
  <c r="V138" i="10" s="1"/>
  <c r="W138" i="10" s="1"/>
  <c r="U139" i="10"/>
  <c r="V139" i="10" s="1"/>
  <c r="W139" i="10" s="1"/>
  <c r="W141" i="10" s="1"/>
  <c r="U140" i="10"/>
  <c r="V140" i="10" s="1"/>
  <c r="W140" i="10" s="1"/>
  <c r="A144" i="9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C5" i="6"/>
  <c r="A144" i="6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44" i="7"/>
  <c r="A145" i="7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44" i="5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G58" i="10"/>
  <c r="G59" i="10"/>
  <c r="G61" i="10"/>
  <c r="G56" i="10"/>
  <c r="G57" i="10"/>
  <c r="G55" i="10"/>
  <c r="G54" i="10"/>
  <c r="G53" i="10"/>
  <c r="G51" i="10"/>
  <c r="G52" i="10"/>
  <c r="G50" i="10"/>
  <c r="G49" i="10"/>
  <c r="G47" i="10"/>
  <c r="G48" i="10"/>
  <c r="G46" i="10"/>
  <c r="G44" i="10"/>
  <c r="G45" i="10"/>
  <c r="G43" i="10"/>
  <c r="G42" i="10"/>
  <c r="G41" i="10"/>
  <c r="G39" i="10"/>
  <c r="G40" i="10"/>
  <c r="G38" i="10"/>
  <c r="G36" i="10"/>
  <c r="G37" i="10"/>
  <c r="G35" i="10"/>
  <c r="G34" i="10"/>
  <c r="G33" i="10"/>
  <c r="G31" i="10"/>
  <c r="G32" i="10"/>
  <c r="G29" i="10"/>
  <c r="G30" i="10"/>
  <c r="G27" i="10"/>
  <c r="G28" i="10"/>
  <c r="G26" i="10"/>
  <c r="G25" i="10"/>
  <c r="G24" i="10"/>
  <c r="G22" i="10"/>
  <c r="G23" i="10"/>
  <c r="G21" i="10"/>
  <c r="G19" i="10"/>
  <c r="G20" i="10"/>
  <c r="G18" i="10"/>
  <c r="G17" i="10"/>
  <c r="G15" i="10"/>
  <c r="G16" i="10"/>
  <c r="G13" i="10"/>
  <c r="G14" i="10"/>
  <c r="G12" i="10"/>
  <c r="G11" i="10"/>
  <c r="G10" i="10"/>
  <c r="G9" i="10"/>
  <c r="G7" i="10"/>
  <c r="G8" i="10"/>
  <c r="G6" i="10"/>
  <c r="G5" i="10"/>
  <c r="A169" i="6" l="1"/>
  <c r="A170" i="6" s="1"/>
  <c r="A171" i="6" s="1"/>
  <c r="A172" i="6" s="1"/>
  <c r="A173" i="6" s="1"/>
  <c r="A174" i="6" s="1"/>
  <c r="G10" i="6"/>
  <c r="G12" i="6"/>
  <c r="G27" i="6"/>
  <c r="G40" i="6"/>
  <c r="G21" i="6"/>
  <c r="G46" i="6"/>
  <c r="G6" i="6"/>
  <c r="G35" i="6"/>
  <c r="G20" i="6"/>
  <c r="G45" i="6"/>
  <c r="G31" i="6"/>
  <c r="G22" i="6"/>
  <c r="G33" i="6"/>
  <c r="G19" i="6"/>
  <c r="G26" i="6"/>
  <c r="G37" i="6"/>
  <c r="G8" i="6"/>
  <c r="G50" i="6"/>
  <c r="G28" i="6"/>
  <c r="G14" i="6"/>
  <c r="G56" i="6"/>
  <c r="G5" i="6"/>
  <c r="G25" i="6"/>
  <c r="G51" i="6"/>
  <c r="G11" i="6"/>
  <c r="G17" i="6"/>
  <c r="G23" i="6"/>
  <c r="G15" i="6"/>
  <c r="G38" i="6"/>
  <c r="G49" i="6"/>
  <c r="G52" i="6"/>
  <c r="G41" i="6"/>
  <c r="G32" i="6"/>
  <c r="G43" i="6"/>
  <c r="G39" i="6"/>
  <c r="G48" i="6"/>
  <c r="G44" i="6"/>
  <c r="G18" i="6"/>
  <c r="G13" i="6"/>
  <c r="G42" i="6"/>
  <c r="G53" i="6"/>
  <c r="G24" i="6"/>
  <c r="G29" i="6"/>
  <c r="G16" i="6"/>
  <c r="G30" i="6"/>
  <c r="G7" i="6"/>
  <c r="G9" i="6"/>
  <c r="G55" i="6"/>
  <c r="G36" i="6"/>
  <c r="G47" i="6"/>
  <c r="G54" i="6"/>
  <c r="G57" i="6"/>
  <c r="G34" i="6"/>
</calcChain>
</file>

<file path=xl/sharedStrings.xml><?xml version="1.0" encoding="utf-8"?>
<sst xmlns="http://schemas.openxmlformats.org/spreadsheetml/2006/main" count="133" uniqueCount="82">
  <si>
    <t>Years</t>
  </si>
  <si>
    <t>CPI</t>
  </si>
  <si>
    <t>Inflation</t>
  </si>
  <si>
    <t>Money</t>
  </si>
  <si>
    <t>GDP</t>
  </si>
  <si>
    <t>GDP Growth</t>
  </si>
  <si>
    <t>Spot Rate</t>
  </si>
  <si>
    <t>Quarterly</t>
  </si>
  <si>
    <t>(1985=100)</t>
  </si>
  <si>
    <t>Interest Rate</t>
  </si>
  <si>
    <t>(T-Bill, %/yr)</t>
  </si>
  <si>
    <t>(Money Mkt, %/yr)</t>
  </si>
  <si>
    <t>(billion Yen)</t>
  </si>
  <si>
    <t>(Yen/US$)</t>
  </si>
  <si>
    <t>(million Pesos)</t>
  </si>
  <si>
    <t>(million US$)</t>
  </si>
  <si>
    <t>(Peso/US$)</t>
  </si>
  <si>
    <t>(1995=100)</t>
  </si>
  <si>
    <t>(USD/GBP)</t>
  </si>
  <si>
    <t>(billion GBP)</t>
  </si>
  <si>
    <t>(KOW/USD</t>
  </si>
  <si>
    <t>Code</t>
  </si>
  <si>
    <t>%</t>
  </si>
  <si>
    <t>Money (M1)</t>
  </si>
  <si>
    <t>(Cetes, %/yr)</t>
  </si>
  <si>
    <t>MXCURBALA</t>
  </si>
  <si>
    <t>BOP:CA</t>
  </si>
  <si>
    <t>(GBP)</t>
  </si>
  <si>
    <t>USD</t>
  </si>
  <si>
    <t>3-Mo %/yr</t>
  </si>
  <si>
    <t xml:space="preserve"> </t>
  </si>
  <si>
    <t>U$Y.FR2</t>
  </si>
  <si>
    <t>U$MPFR2</t>
  </si>
  <si>
    <t>USGBILL3</t>
  </si>
  <si>
    <t>Inflation (%)</t>
  </si>
  <si>
    <t>USOCP009F</t>
  </si>
  <si>
    <t>USM1....B</t>
  </si>
  <si>
    <t>UKCURBALB</t>
  </si>
  <si>
    <t>UKM0....B</t>
  </si>
  <si>
    <t>Money Supply</t>
  </si>
  <si>
    <t>UKGDP...D</t>
  </si>
  <si>
    <t>UKTBTND</t>
  </si>
  <si>
    <t>GDP Billions</t>
  </si>
  <si>
    <t>UKU$FR2</t>
  </si>
  <si>
    <t>JPOCP009F</t>
  </si>
  <si>
    <t>JPGDP...D</t>
  </si>
  <si>
    <t>ECJAP3M</t>
  </si>
  <si>
    <t>JPM1....A</t>
  </si>
  <si>
    <t>JPCURBALB</t>
  </si>
  <si>
    <t>BDGDP...D</t>
  </si>
  <si>
    <t>KOM1....B</t>
  </si>
  <si>
    <t>KOCONPRCF</t>
  </si>
  <si>
    <t>KO GROSS DOMESTIC PRODUCT AT MARKET PRICE CONA</t>
  </si>
  <si>
    <t>MXGSA91</t>
  </si>
  <si>
    <t>MXOCP009F</t>
  </si>
  <si>
    <t>(EUR-DM/USD)</t>
  </si>
  <si>
    <t>EUDOLLR</t>
  </si>
  <si>
    <t>GDP CONA</t>
  </si>
  <si>
    <t>(billion DM-EUR)</t>
  </si>
  <si>
    <t>BD MONEY SUPPLY-GERMAN CONTRIBUTION TO EURO M1(PAN BD M0790)</t>
  </si>
  <si>
    <t>BDM1....A</t>
  </si>
  <si>
    <t>ECWGM3M</t>
  </si>
  <si>
    <t>BDCURBALB</t>
  </si>
  <si>
    <t>BOP: CURRENT ACCOUNT BALANCE CURA</t>
  </si>
  <si>
    <t>US CPI ALL ITEMS NADJ</t>
  </si>
  <si>
    <t>KO BOP: CURRENT ACCOUNT BALANCE CURA</t>
  </si>
  <si>
    <t>KOCURBALB</t>
  </si>
  <si>
    <t>(2015=100)</t>
  </si>
  <si>
    <t>NA000334Q</t>
  </si>
  <si>
    <t>IEABCN</t>
  </si>
  <si>
    <t>IR3TCD01KRQ156N</t>
  </si>
  <si>
    <t>NGDPNSAXDCKRQ</t>
  </si>
  <si>
    <t>DEXKOUS</t>
  </si>
  <si>
    <t>MANMM101MXQ189N</t>
  </si>
  <si>
    <t>NGDPNSAXDCMXQ</t>
  </si>
  <si>
    <t>DEUCPIALLQINMEI</t>
  </si>
  <si>
    <t>GBRCPIALLQINMEI</t>
  </si>
  <si>
    <t>(%) Annualized</t>
  </si>
  <si>
    <t>(%) Annaulized</t>
  </si>
  <si>
    <t>% Annualized</t>
  </si>
  <si>
    <t>USD M</t>
  </si>
  <si>
    <t>(M DM/EUR)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</si>
</sst>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0.0000"/>
    <numFmt numFmtId="165" formatCode="0.000"/>
    <numFmt numFmtId="166" formatCode="0.0"/>
    <numFmt numFmtId="167" formatCode="&quot;$&quot;#,##0\ ;\(&quot;$&quot;#,##0\)"/>
    <numFmt numFmtId="168" formatCode="m/d"/>
    <numFmt numFmtId="169" formatCode="0.000000"/>
    <numFmt numFmtId="170" formatCode="0.00000"/>
    <numFmt numFmtId="171" formatCode="#,##0.000"/>
  </numFmts>
  <fonts count="1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9"/>
      <color rgb="FF666666"/>
      <name val="Lucida Sans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9" fontId="1" fillId="0" borderId="0" applyFont="0" applyFill="0" applyBorder="0" applyAlignment="0" applyProtection="0"/>
    <xf numFmtId="0" fontId="1" fillId="0" borderId="1" applyNumberFormat="0" applyFont="0" applyBorder="0" applyAlignment="0" applyProtection="0"/>
    <xf numFmtId="0" fontId="1" fillId="0" borderId="0"/>
  </cellStyleXfs>
  <cellXfs count="77">
    <xf numFmtId="0" fontId="0" fillId="0" borderId="0" xfId="0"/>
    <xf numFmtId="2" fontId="0" fillId="0" borderId="0" xfId="0" applyNumberFormat="1"/>
    <xf numFmtId="166" fontId="0" fillId="0" borderId="0" xfId="0" applyNumberFormat="1"/>
    <xf numFmtId="164" fontId="0" fillId="0" borderId="0" xfId="0" applyNumberFormat="1"/>
    <xf numFmtId="10" fontId="1" fillId="0" borderId="0" xfId="8" applyNumberFormat="1"/>
    <xf numFmtId="10" fontId="1" fillId="0" borderId="0" xfId="8" applyNumberFormat="1" applyFont="1"/>
    <xf numFmtId="10" fontId="0" fillId="0" borderId="0" xfId="8" applyNumberFormat="1" applyFont="1"/>
    <xf numFmtId="1" fontId="0" fillId="0" borderId="0" xfId="0" applyNumberFormat="1"/>
    <xf numFmtId="2" fontId="0" fillId="0" borderId="0" xfId="8" applyNumberFormat="1" applyFont="1" applyAlignment="1">
      <alignment horizontal="center"/>
    </xf>
    <xf numFmtId="10" fontId="1" fillId="0" borderId="0" xfId="8" applyNumberFormat="1" applyFont="1" applyAlignment="1">
      <alignment horizontal="center"/>
    </xf>
    <xf numFmtId="2" fontId="0" fillId="0" borderId="0" xfId="8" applyNumberFormat="1" applyFont="1"/>
    <xf numFmtId="164" fontId="1" fillId="0" borderId="0" xfId="8" applyNumberFormat="1" applyFont="1"/>
    <xf numFmtId="164" fontId="1" fillId="0" borderId="0" xfId="8" applyNumberFormat="1"/>
    <xf numFmtId="164" fontId="0" fillId="0" borderId="0" xfId="8" applyNumberFormat="1" applyFont="1"/>
    <xf numFmtId="169" fontId="0" fillId="0" borderId="0" xfId="8" applyNumberFormat="1" applyFont="1" applyAlignment="1">
      <alignment horizontal="center"/>
    </xf>
    <xf numFmtId="169" fontId="0" fillId="0" borderId="0" xfId="8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 wrapText="1"/>
    </xf>
    <xf numFmtId="166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/>
    <xf numFmtId="166" fontId="6" fillId="0" borderId="0" xfId="0" applyNumberFormat="1" applyFont="1"/>
    <xf numFmtId="169" fontId="1" fillId="0" borderId="0" xfId="8" applyNumberFormat="1" applyFont="1" applyAlignment="1">
      <alignment horizontal="center"/>
    </xf>
    <xf numFmtId="10" fontId="6" fillId="0" borderId="0" xfId="8" applyNumberFormat="1" applyFont="1"/>
    <xf numFmtId="164" fontId="1" fillId="0" borderId="0" xfId="0" applyNumberFormat="1" applyFont="1"/>
    <xf numFmtId="166" fontId="0" fillId="0" borderId="0" xfId="8" applyNumberFormat="1" applyFont="1" applyAlignment="1">
      <alignment horizontal="center"/>
    </xf>
    <xf numFmtId="2" fontId="7" fillId="0" borderId="0" xfId="0" applyNumberFormat="1" applyFont="1"/>
    <xf numFmtId="166" fontId="7" fillId="0" borderId="0" xfId="0" applyNumberFormat="1" applyFont="1"/>
    <xf numFmtId="166" fontId="0" fillId="0" borderId="0" xfId="8" applyNumberFormat="1" applyFont="1"/>
    <xf numFmtId="164" fontId="0" fillId="0" borderId="0" xfId="8" applyNumberFormat="1" applyFont="1" applyAlignment="1">
      <alignment horizontal="right"/>
    </xf>
    <xf numFmtId="0" fontId="7" fillId="0" borderId="0" xfId="0" applyFont="1" applyAlignment="1">
      <alignment horizontal="right"/>
    </xf>
    <xf numFmtId="2" fontId="0" fillId="0" borderId="0" xfId="8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0" fillId="0" borderId="0" xfId="0" applyNumberFormat="1"/>
    <xf numFmtId="170" fontId="0" fillId="0" borderId="0" xfId="0" applyNumberFormat="1"/>
    <xf numFmtId="0" fontId="8" fillId="0" borderId="0" xfId="0" applyFont="1"/>
    <xf numFmtId="1" fontId="1" fillId="0" borderId="0" xfId="10" applyNumberFormat="1"/>
    <xf numFmtId="164" fontId="7" fillId="0" borderId="0" xfId="0" applyNumberFormat="1" applyFont="1"/>
    <xf numFmtId="164" fontId="1" fillId="0" borderId="0" xfId="10" applyNumberFormat="1"/>
    <xf numFmtId="166" fontId="0" fillId="0" borderId="0" xfId="1" applyNumberFormat="1" applyFont="1" applyAlignment="1">
      <alignment horizontal="right"/>
    </xf>
    <xf numFmtId="166" fontId="8" fillId="0" borderId="0" xfId="0" applyNumberFormat="1" applyFont="1"/>
    <xf numFmtId="166" fontId="0" fillId="0" borderId="0" xfId="0" applyNumberFormat="1" applyAlignment="1">
      <alignment horizontal="right"/>
    </xf>
    <xf numFmtId="2" fontId="1" fillId="0" borderId="0" xfId="8" applyNumberFormat="1" applyFon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1" fillId="0" borderId="0" xfId="10" applyNumberFormat="1"/>
    <xf numFmtId="2" fontId="8" fillId="0" borderId="0" xfId="0" applyNumberFormat="1" applyFont="1"/>
    <xf numFmtId="2" fontId="1" fillId="0" borderId="0" xfId="8" applyNumberFormat="1"/>
    <xf numFmtId="171" fontId="0" fillId="0" borderId="0" xfId="0" applyNumberFormat="1"/>
    <xf numFmtId="164" fontId="0" fillId="0" borderId="0" xfId="8" applyNumberFormat="1" applyFont="1" applyAlignment="1">
      <alignment horizontal="center"/>
    </xf>
    <xf numFmtId="165" fontId="0" fillId="0" borderId="0" xfId="8" applyNumberFormat="1" applyFont="1"/>
    <xf numFmtId="166" fontId="1" fillId="0" borderId="0" xfId="10" applyNumberFormat="1"/>
    <xf numFmtId="166" fontId="1" fillId="0" borderId="0" xfId="10" applyNumberFormat="1"/>
    <xf numFmtId="166" fontId="1" fillId="0" borderId="0" xfId="10" applyNumberFormat="1"/>
    <xf numFmtId="166" fontId="1" fillId="0" borderId="0" xfId="10" applyNumberFormat="1"/>
    <xf numFmtId="166" fontId="1" fillId="0" borderId="0" xfId="10" applyNumberFormat="1"/>
    <xf numFmtId="166" fontId="1" fillId="0" borderId="0" xfId="10" applyNumberFormat="1"/>
    <xf numFmtId="2" fontId="9" fillId="0" borderId="0" xfId="0" applyNumberFormat="1" applyFont="1" applyAlignment="1">
      <alignment vertical="center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 2" xfId="10"/>
    <cellStyle name="Percent" xfId="8" builtinId="5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workbookViewId="0">
      <pane xSplit="1" ySplit="3" topLeftCell="B154" activePane="bottomRight" state="frozen"/>
      <selection pane="topRight"/>
      <selection pane="bottomLeft"/>
      <selection pane="bottomRight" activeCell="G4" sqref="G4"/>
    </sheetView>
  </sheetViews>
  <sheetFormatPr defaultColWidth="15.7109375" defaultRowHeight="12.75" x14ac:dyDescent="0.2"/>
  <cols>
    <col min="1" max="1" width="9.5703125" style="2" customWidth="1"/>
    <col min="2" max="2" width="14.28515625" style="1" customWidth="1"/>
    <col min="3" max="3" width="12" customWidth="1"/>
    <col min="4" max="4" width="11.28515625" style="2" customWidth="1"/>
    <col min="5" max="5" width="11.140625" customWidth="1"/>
    <col min="6" max="6" width="21.5703125" style="2" customWidth="1"/>
    <col min="7" max="7" width="12.42578125" customWidth="1"/>
    <col min="8" max="8" width="13.85546875" customWidth="1"/>
    <col min="9" max="9" width="9.5703125" style="3" customWidth="1"/>
    <col min="10" max="16384" width="15.7109375" style="3"/>
  </cols>
  <sheetData>
    <row r="1" spans="1:11" x14ac:dyDescent="0.2">
      <c r="B1" s="1" t="s">
        <v>64</v>
      </c>
      <c r="C1" s="5" t="s">
        <v>7</v>
      </c>
      <c r="D1" s="2" t="s">
        <v>23</v>
      </c>
      <c r="E1" s="8" t="s">
        <v>9</v>
      </c>
      <c r="F1" s="33" t="s">
        <v>4</v>
      </c>
      <c r="G1" s="5" t="s">
        <v>5</v>
      </c>
      <c r="H1" s="1" t="s">
        <v>26</v>
      </c>
    </row>
    <row r="2" spans="1:11" x14ac:dyDescent="0.2">
      <c r="A2" s="2" t="s">
        <v>21</v>
      </c>
      <c r="B2" s="34" t="s">
        <v>35</v>
      </c>
      <c r="C2" s="31"/>
      <c r="D2" s="29" t="s">
        <v>36</v>
      </c>
      <c r="E2" s="26" t="s">
        <v>33</v>
      </c>
      <c r="F2" s="43" t="s">
        <v>68</v>
      </c>
      <c r="G2" s="31"/>
      <c r="H2" s="26" t="s">
        <v>69</v>
      </c>
      <c r="K2" s="3" t="s">
        <v>30</v>
      </c>
    </row>
    <row r="3" spans="1:11" x14ac:dyDescent="0.2">
      <c r="A3" s="2" t="s">
        <v>0</v>
      </c>
      <c r="B3" s="1" t="s">
        <v>67</v>
      </c>
      <c r="C3" s="4" t="s">
        <v>34</v>
      </c>
      <c r="E3" s="8" t="s">
        <v>10</v>
      </c>
      <c r="F3" s="33" t="s">
        <v>28</v>
      </c>
      <c r="G3" s="9" t="s">
        <v>78</v>
      </c>
      <c r="H3" s="1" t="s">
        <v>28</v>
      </c>
    </row>
    <row r="4" spans="1:11" x14ac:dyDescent="0.2">
      <c r="A4" s="2">
        <v>1978.1</v>
      </c>
      <c r="B4" s="1">
        <v>26.55</v>
      </c>
      <c r="C4" s="4"/>
      <c r="D4">
        <v>335.6</v>
      </c>
      <c r="E4">
        <v>6.47</v>
      </c>
      <c r="F4" s="7">
        <v>534990</v>
      </c>
      <c r="G4" s="9"/>
      <c r="H4">
        <v>-7020</v>
      </c>
      <c r="J4" s="1"/>
    </row>
    <row r="5" spans="1:11" x14ac:dyDescent="0.2">
      <c r="A5" s="2">
        <v>1978.2</v>
      </c>
      <c r="B5" s="1">
        <v>27.211716494347503</v>
      </c>
      <c r="C5" s="3">
        <v>2.4923408450000002</v>
      </c>
      <c r="D5">
        <v>343.90000000000003</v>
      </c>
      <c r="E5">
        <v>7</v>
      </c>
      <c r="F5" s="7">
        <v>542594.58337944443</v>
      </c>
      <c r="G5" s="3">
        <v>5.6857760925956846</v>
      </c>
      <c r="H5">
        <v>-3777</v>
      </c>
    </row>
    <row r="6" spans="1:11" x14ac:dyDescent="0.2">
      <c r="A6" s="2">
        <v>1978.3</v>
      </c>
      <c r="B6" s="1">
        <v>27.832543037734634</v>
      </c>
      <c r="C6" s="3">
        <v>2.281467777</v>
      </c>
      <c r="D6">
        <v>349.8</v>
      </c>
      <c r="E6">
        <v>7.7700000000000005</v>
      </c>
      <c r="F6" s="7">
        <v>546234.91549563769</v>
      </c>
      <c r="G6" s="3">
        <v>2.6836479594176232</v>
      </c>
      <c r="H6">
        <v>-3667</v>
      </c>
    </row>
    <row r="7" spans="1:11" x14ac:dyDescent="0.2">
      <c r="A7" s="2">
        <v>1978.4</v>
      </c>
      <c r="B7" s="1">
        <v>28.412408658030792</v>
      </c>
      <c r="C7" s="3">
        <v>2.0834086900000002</v>
      </c>
      <c r="D7">
        <v>355.3</v>
      </c>
      <c r="E7">
        <v>9.19</v>
      </c>
      <c r="F7" s="7">
        <v>550826.3205013168</v>
      </c>
      <c r="G7" s="3">
        <v>3.3622200818217429</v>
      </c>
      <c r="H7">
        <v>-679</v>
      </c>
    </row>
    <row r="8" spans="1:11" x14ac:dyDescent="0.2">
      <c r="A8" s="2">
        <v>1979.1</v>
      </c>
      <c r="B8" s="1">
        <v>29.237209933504122</v>
      </c>
      <c r="C8" s="3">
        <v>2.902961468</v>
      </c>
      <c r="D8">
        <v>360.3</v>
      </c>
      <c r="E8">
        <v>9.41</v>
      </c>
      <c r="F8" s="7">
        <v>553559.92314031068</v>
      </c>
      <c r="G8" s="3">
        <v>1.9850922421469797</v>
      </c>
      <c r="H8">
        <v>-424</v>
      </c>
    </row>
    <row r="9" spans="1:11" x14ac:dyDescent="0.2">
      <c r="A9" s="2">
        <v>1979.2</v>
      </c>
      <c r="B9" s="1">
        <v>30.183746965123078</v>
      </c>
      <c r="C9" s="3">
        <v>3.2374396660000002</v>
      </c>
      <c r="D9">
        <v>370.3</v>
      </c>
      <c r="E9">
        <v>8.93</v>
      </c>
      <c r="F9" s="7">
        <v>557055.75697982474</v>
      </c>
      <c r="G9" s="3">
        <v>2.5260743730741275</v>
      </c>
      <c r="H9">
        <v>-691</v>
      </c>
    </row>
    <row r="10" spans="1:11" x14ac:dyDescent="0.2">
      <c r="A10" s="2">
        <v>1979.3</v>
      </c>
      <c r="B10" s="1">
        <v>31.089739173107507</v>
      </c>
      <c r="C10" s="3">
        <v>3.0015895939999999</v>
      </c>
      <c r="D10">
        <v>378.40000000000003</v>
      </c>
      <c r="E10">
        <v>10.18</v>
      </c>
      <c r="F10" s="7">
        <v>561098.14965494676</v>
      </c>
      <c r="G10" s="3">
        <v>2.9026844257304063</v>
      </c>
      <c r="H10">
        <v>923</v>
      </c>
    </row>
    <row r="11" spans="1:11" x14ac:dyDescent="0.2">
      <c r="A11" s="2">
        <v>1979.4</v>
      </c>
      <c r="B11" s="1">
        <v>32.117253021686047</v>
      </c>
      <c r="C11" s="3">
        <v>3.3049934670000001</v>
      </c>
      <c r="D11">
        <v>381.1</v>
      </c>
      <c r="E11">
        <v>12.36</v>
      </c>
      <c r="F11" s="7">
        <v>564028.81642639893</v>
      </c>
      <c r="G11" s="3">
        <v>2.0892364540888053</v>
      </c>
      <c r="H11">
        <v>-98</v>
      </c>
    </row>
    <row r="12" spans="1:11" x14ac:dyDescent="0.2">
      <c r="A12" s="2">
        <v>1980.1</v>
      </c>
      <c r="B12" s="1">
        <v>33.426672706669024</v>
      </c>
      <c r="C12" s="3">
        <v>4.0769977559999999</v>
      </c>
      <c r="D12">
        <v>388.1</v>
      </c>
      <c r="E12">
        <v>14.35</v>
      </c>
      <c r="F12" s="7">
        <v>567402.62918476458</v>
      </c>
      <c r="G12" s="3">
        <v>2.3926527582343482</v>
      </c>
      <c r="H12">
        <v>-3459</v>
      </c>
    </row>
    <row r="13" spans="1:11" x14ac:dyDescent="0.2">
      <c r="A13" s="2">
        <v>1980.2</v>
      </c>
      <c r="B13" s="1">
        <v>34.413509621649823</v>
      </c>
      <c r="C13" s="3">
        <v>2.952243927</v>
      </c>
      <c r="D13">
        <v>385.90000000000003</v>
      </c>
      <c r="E13">
        <v>8.15</v>
      </c>
      <c r="F13" s="7">
        <v>567783.96517483855</v>
      </c>
      <c r="G13" s="3">
        <v>0.26882920202320193</v>
      </c>
      <c r="H13">
        <v>-941</v>
      </c>
    </row>
    <row r="14" spans="1:11" x14ac:dyDescent="0.2">
      <c r="A14" s="2">
        <v>1980.3</v>
      </c>
      <c r="B14" s="1">
        <v>34.992596764850163</v>
      </c>
      <c r="C14" s="3">
        <v>1.6827320130000001</v>
      </c>
      <c r="D14">
        <v>399.3</v>
      </c>
      <c r="E14">
        <v>11.5</v>
      </c>
      <c r="F14" s="7">
        <v>570753.17614734196</v>
      </c>
      <c r="G14" s="3">
        <v>2.0917892400071914</v>
      </c>
      <c r="H14">
        <v>4333</v>
      </c>
    </row>
    <row r="15" spans="1:11" x14ac:dyDescent="0.2">
      <c r="A15" s="2">
        <v>1980.4</v>
      </c>
      <c r="B15" s="1">
        <v>36.020051572498176</v>
      </c>
      <c r="C15" s="3">
        <v>2.9362062340000001</v>
      </c>
      <c r="D15">
        <v>409.40000000000003</v>
      </c>
      <c r="E15">
        <v>14.11</v>
      </c>
      <c r="F15" s="7">
        <v>577059.31116831815</v>
      </c>
      <c r="G15" s="3">
        <v>4.4195181276386108</v>
      </c>
      <c r="H15">
        <v>2383</v>
      </c>
    </row>
    <row r="16" spans="1:11" x14ac:dyDescent="0.2">
      <c r="A16" s="2">
        <v>1981.1</v>
      </c>
      <c r="B16" s="1">
        <v>36.925746297682444</v>
      </c>
      <c r="C16" s="3">
        <v>2.5144181799999998</v>
      </c>
      <c r="D16">
        <v>415</v>
      </c>
      <c r="E16">
        <v>12.450000000000001</v>
      </c>
      <c r="F16" s="7">
        <v>583608.04593878647</v>
      </c>
      <c r="G16" s="3">
        <v>4.5393841802567891</v>
      </c>
      <c r="H16">
        <v>963</v>
      </c>
    </row>
    <row r="17" spans="1:8" x14ac:dyDescent="0.2">
      <c r="A17" s="2">
        <v>1981.2</v>
      </c>
      <c r="B17" s="1">
        <v>37.709236527469763</v>
      </c>
      <c r="C17" s="3">
        <v>2.121799309</v>
      </c>
      <c r="D17">
        <v>425.8</v>
      </c>
      <c r="E17">
        <v>14.120000000000001</v>
      </c>
      <c r="F17" s="7">
        <v>585387.00022879534</v>
      </c>
      <c r="G17" s="3">
        <v>1.2192801674947518</v>
      </c>
      <c r="H17">
        <v>1228</v>
      </c>
    </row>
    <row r="18" spans="1:8" x14ac:dyDescent="0.2">
      <c r="A18" s="2">
        <v>1981.3</v>
      </c>
      <c r="B18" s="1">
        <v>38.777325521920943</v>
      </c>
      <c r="C18" s="3">
        <v>2.8324333579999998</v>
      </c>
      <c r="D18">
        <v>426.90000000000003</v>
      </c>
      <c r="E18">
        <v>14.1</v>
      </c>
      <c r="F18" s="7">
        <v>589856.57854211866</v>
      </c>
      <c r="G18" s="3">
        <v>3.0541015168266128</v>
      </c>
      <c r="H18">
        <v>2081</v>
      </c>
    </row>
    <row r="19" spans="1:8" x14ac:dyDescent="0.2">
      <c r="A19" s="2">
        <v>1981.4</v>
      </c>
      <c r="B19" s="1">
        <v>39.1916171285472</v>
      </c>
      <c r="C19" s="3">
        <v>1.0683862310000001</v>
      </c>
      <c r="D19">
        <v>432.1</v>
      </c>
      <c r="E19">
        <v>11.64</v>
      </c>
      <c r="F19" s="7">
        <v>590767.72908465448</v>
      </c>
      <c r="G19" s="3">
        <v>0.61787937995898545</v>
      </c>
      <c r="H19">
        <v>759</v>
      </c>
    </row>
    <row r="20" spans="1:8" x14ac:dyDescent="0.2">
      <c r="A20" s="2">
        <v>1982.1</v>
      </c>
      <c r="B20" s="1">
        <v>39.440717228525209</v>
      </c>
      <c r="C20" s="3">
        <v>0.63559536000000005</v>
      </c>
      <c r="D20">
        <v>442.40000000000003</v>
      </c>
      <c r="E20">
        <v>13.44</v>
      </c>
      <c r="F20" s="7">
        <v>590474.10793122079</v>
      </c>
      <c r="G20" s="3">
        <v>-0.19880649465306988</v>
      </c>
      <c r="H20">
        <v>-285</v>
      </c>
    </row>
    <row r="21" spans="1:8" x14ac:dyDescent="0.2">
      <c r="A21" s="2">
        <v>1982.2</v>
      </c>
      <c r="B21" s="1">
        <v>40.387175264388972</v>
      </c>
      <c r="C21" s="3">
        <v>2.3996978310000001</v>
      </c>
      <c r="D21">
        <v>447.1</v>
      </c>
      <c r="E21">
        <v>12.75</v>
      </c>
      <c r="F21" s="7">
        <v>593051.46900073718</v>
      </c>
      <c r="G21" s="3">
        <v>1.7459604307097365</v>
      </c>
      <c r="H21">
        <v>3789</v>
      </c>
    </row>
    <row r="22" spans="1:8" x14ac:dyDescent="0.2">
      <c r="A22" s="2">
        <v>1982.3</v>
      </c>
      <c r="B22" s="1">
        <v>40.677582501314532</v>
      </c>
      <c r="C22" s="3">
        <v>0.71905805499999997</v>
      </c>
      <c r="D22">
        <v>452.1</v>
      </c>
      <c r="E22">
        <v>7.5600000000000005</v>
      </c>
      <c r="F22" s="7">
        <v>594572.11713434639</v>
      </c>
      <c r="G22" s="3">
        <v>1.0256432792731474</v>
      </c>
      <c r="H22">
        <v>-4040</v>
      </c>
    </row>
    <row r="23" spans="1:8" x14ac:dyDescent="0.2">
      <c r="A23" s="2">
        <v>1982.4</v>
      </c>
      <c r="B23" s="1">
        <v>40.677582501314532</v>
      </c>
      <c r="C23" s="3">
        <v>0</v>
      </c>
      <c r="D23">
        <v>470.3</v>
      </c>
      <c r="E23">
        <v>7.9</v>
      </c>
      <c r="F23" s="7">
        <v>596163.73164586746</v>
      </c>
      <c r="G23" s="3">
        <v>1.0707629676225849</v>
      </c>
      <c r="H23">
        <v>-4997</v>
      </c>
    </row>
    <row r="24" spans="1:8" x14ac:dyDescent="0.2">
      <c r="A24" s="2">
        <v>1983.1</v>
      </c>
      <c r="B24" s="1">
        <v>40.843783273793825</v>
      </c>
      <c r="C24" s="3">
        <v>0.40858075199999999</v>
      </c>
      <c r="D24">
        <v>484</v>
      </c>
      <c r="E24">
        <v>8.61</v>
      </c>
      <c r="F24" s="7">
        <v>599235.3610454856</v>
      </c>
      <c r="G24" s="3">
        <v>2.0609300677437048</v>
      </c>
      <c r="H24">
        <v>-2517</v>
      </c>
    </row>
    <row r="25" spans="1:8" x14ac:dyDescent="0.2">
      <c r="A25" s="2">
        <v>1983.2</v>
      </c>
      <c r="B25" s="1">
        <v>41.381481350792093</v>
      </c>
      <c r="C25" s="3">
        <v>1.316474709</v>
      </c>
      <c r="D25">
        <v>499.1</v>
      </c>
      <c r="E25">
        <v>8.84</v>
      </c>
      <c r="F25" s="7">
        <v>603715.13627249608</v>
      </c>
      <c r="G25" s="3">
        <v>2.9903276863999295</v>
      </c>
      <c r="H25">
        <v>-7833</v>
      </c>
    </row>
    <row r="26" spans="1:8" x14ac:dyDescent="0.2">
      <c r="A26" s="2">
        <v>1983.3</v>
      </c>
      <c r="B26" s="1">
        <v>41.795713852420178</v>
      </c>
      <c r="C26" s="3">
        <v>1.0010093600000001</v>
      </c>
      <c r="D26">
        <v>510.40000000000003</v>
      </c>
      <c r="E26">
        <v>8.75</v>
      </c>
      <c r="F26" s="7">
        <v>608297.78379687644</v>
      </c>
      <c r="G26" s="3">
        <v>3.0362979153876424</v>
      </c>
      <c r="H26">
        <v>-12901</v>
      </c>
    </row>
    <row r="27" spans="1:8" x14ac:dyDescent="0.2">
      <c r="A27" s="2">
        <v>1983.4</v>
      </c>
      <c r="B27" s="1">
        <v>42.209946319929131</v>
      </c>
      <c r="C27" s="3">
        <v>0.99108839000000004</v>
      </c>
      <c r="D27">
        <v>519.20000000000005</v>
      </c>
      <c r="E27">
        <v>8.9500000000000011</v>
      </c>
      <c r="F27" s="7">
        <v>612586.73900342721</v>
      </c>
      <c r="G27" s="3">
        <v>2.8202997418665277</v>
      </c>
      <c r="H27">
        <v>-15444</v>
      </c>
    </row>
    <row r="28" spans="1:8" x14ac:dyDescent="0.2">
      <c r="A28" s="2">
        <v>1984.1</v>
      </c>
      <c r="B28" s="1">
        <v>42.829780458074161</v>
      </c>
      <c r="C28" s="3">
        <v>1.468455168</v>
      </c>
      <c r="D28">
        <v>528</v>
      </c>
      <c r="E28">
        <v>9.7000000000000011</v>
      </c>
      <c r="F28" s="7">
        <v>617094.24632292148</v>
      </c>
      <c r="G28" s="3">
        <v>2.9432614403813062</v>
      </c>
      <c r="H28">
        <v>-20930</v>
      </c>
    </row>
    <row r="29" spans="1:8" x14ac:dyDescent="0.2">
      <c r="A29" s="2">
        <v>1984.2</v>
      </c>
      <c r="B29" s="1">
        <v>43.161474510729775</v>
      </c>
      <c r="C29" s="3">
        <v>0.77444723999999998</v>
      </c>
      <c r="D29">
        <v>537.30000000000007</v>
      </c>
      <c r="E29">
        <v>9.9</v>
      </c>
      <c r="F29" s="7">
        <v>621051.69999156822</v>
      </c>
      <c r="G29" s="3">
        <v>2.5652183226325675</v>
      </c>
      <c r="H29">
        <v>-23439</v>
      </c>
    </row>
    <row r="30" spans="1:8" x14ac:dyDescent="0.2">
      <c r="A30" s="2">
        <v>1984.3</v>
      </c>
      <c r="B30" s="1">
        <v>43.575695295555548</v>
      </c>
      <c r="C30" s="3">
        <v>0.95970026399999997</v>
      </c>
      <c r="D30">
        <v>541.70000000000005</v>
      </c>
      <c r="E30">
        <v>10.220000000000001</v>
      </c>
      <c r="F30" s="7">
        <v>623915.7385649503</v>
      </c>
      <c r="G30" s="3">
        <v>1.8446377803464031</v>
      </c>
      <c r="H30">
        <v>-23384</v>
      </c>
    </row>
    <row r="31" spans="1:8" x14ac:dyDescent="0.2">
      <c r="A31" s="2">
        <v>1984.4</v>
      </c>
      <c r="B31" s="1">
        <v>43.907386299898626</v>
      </c>
      <c r="C31" s="3">
        <v>0.76118350400000001</v>
      </c>
      <c r="D31">
        <v>547.6</v>
      </c>
      <c r="E31">
        <v>7.84</v>
      </c>
      <c r="F31" s="7">
        <v>626352.28608357394</v>
      </c>
      <c r="G31" s="3">
        <v>1.5621003722252169</v>
      </c>
      <c r="H31">
        <v>-26589</v>
      </c>
    </row>
    <row r="32" spans="1:8" x14ac:dyDescent="0.2">
      <c r="A32" s="2">
        <v>1985.1</v>
      </c>
      <c r="B32" s="1">
        <v>44.44511890119756</v>
      </c>
      <c r="C32" s="3">
        <v>1.224697361</v>
      </c>
      <c r="D32">
        <v>562.4</v>
      </c>
      <c r="E32">
        <v>8.15</v>
      </c>
      <c r="F32" s="7">
        <v>629403.0275828786</v>
      </c>
      <c r="G32" s="3">
        <v>1.9482591934837146</v>
      </c>
      <c r="H32">
        <v>-23519</v>
      </c>
    </row>
    <row r="33" spans="1:8" x14ac:dyDescent="0.2">
      <c r="A33" s="2">
        <v>1985.2</v>
      </c>
      <c r="B33" s="1">
        <v>44.735475353592498</v>
      </c>
      <c r="C33" s="3">
        <v>0.65329210400000004</v>
      </c>
      <c r="D33">
        <v>575.9</v>
      </c>
      <c r="E33">
        <v>6.83</v>
      </c>
      <c r="F33" s="7">
        <v>631792.16859797353</v>
      </c>
      <c r="G33" s="3">
        <v>1.5183536846144818</v>
      </c>
      <c r="H33">
        <v>-28689</v>
      </c>
    </row>
    <row r="34" spans="1:8" x14ac:dyDescent="0.2">
      <c r="A34" s="2">
        <v>1985.3</v>
      </c>
      <c r="B34" s="1">
        <v>44.984467510525967</v>
      </c>
      <c r="C34" s="3">
        <v>0.55658770800000001</v>
      </c>
      <c r="D34">
        <v>596.20000000000005</v>
      </c>
      <c r="E34">
        <v>7.26</v>
      </c>
      <c r="F34" s="7">
        <v>635135.71251877991</v>
      </c>
      <c r="G34" s="3">
        <v>2.1168631629139512</v>
      </c>
      <c r="H34">
        <v>-31303</v>
      </c>
    </row>
    <row r="35" spans="1:8" x14ac:dyDescent="0.2">
      <c r="A35" s="2">
        <v>1985.4</v>
      </c>
      <c r="B35" s="1">
        <v>45.563319748625659</v>
      </c>
      <c r="C35" s="3">
        <v>1.286782461</v>
      </c>
      <c r="D35">
        <v>613.30000000000007</v>
      </c>
      <c r="E35">
        <v>7.26</v>
      </c>
      <c r="F35" s="7">
        <v>637197.06875339476</v>
      </c>
      <c r="G35" s="3">
        <v>1.2982146612037226</v>
      </c>
      <c r="H35">
        <v>-34648</v>
      </c>
    </row>
    <row r="36" spans="1:8" x14ac:dyDescent="0.2">
      <c r="A36" s="2">
        <v>1986.1</v>
      </c>
      <c r="B36" s="1">
        <v>45.396573652991087</v>
      </c>
      <c r="C36" s="3">
        <v>-0.36596564199999998</v>
      </c>
      <c r="D36">
        <v>626.70000000000005</v>
      </c>
      <c r="E36">
        <v>6.54</v>
      </c>
      <c r="F36" s="7">
        <v>639467.72982353647</v>
      </c>
      <c r="G36" s="3">
        <v>1.4254058478856635</v>
      </c>
      <c r="H36">
        <v>-34209</v>
      </c>
    </row>
    <row r="37" spans="1:8" x14ac:dyDescent="0.2">
      <c r="A37" s="2">
        <v>1986.2</v>
      </c>
      <c r="B37" s="1">
        <v>45.521232514861964</v>
      </c>
      <c r="C37" s="3">
        <v>0.27459971500000002</v>
      </c>
      <c r="D37">
        <v>651.20000000000005</v>
      </c>
      <c r="E37">
        <v>6.12</v>
      </c>
      <c r="F37" s="7">
        <v>640790.22105522943</v>
      </c>
      <c r="G37" s="3">
        <v>0.82724501645010662</v>
      </c>
      <c r="H37">
        <v>-35692</v>
      </c>
    </row>
    <row r="38" spans="1:8" x14ac:dyDescent="0.2">
      <c r="A38" s="2">
        <v>1986.3</v>
      </c>
      <c r="B38" s="1">
        <v>45.770209794488174</v>
      </c>
      <c r="C38" s="3">
        <v>0.54694757999999999</v>
      </c>
      <c r="D38">
        <v>678.80000000000007</v>
      </c>
      <c r="E38">
        <v>5.33</v>
      </c>
      <c r="F38" s="7">
        <v>642972.04077504342</v>
      </c>
      <c r="G38" s="3">
        <v>1.3619556904105323</v>
      </c>
      <c r="H38">
        <v>-38049</v>
      </c>
    </row>
    <row r="39" spans="1:8" x14ac:dyDescent="0.2">
      <c r="A39" s="2">
        <v>1986.4</v>
      </c>
      <c r="B39" s="1">
        <v>46.10187943270514</v>
      </c>
      <c r="C39" s="3">
        <v>0.72464085199999995</v>
      </c>
      <c r="D39">
        <v>708.30000000000007</v>
      </c>
      <c r="E39">
        <v>5.84</v>
      </c>
      <c r="F39" s="7">
        <v>644705.49367876328</v>
      </c>
      <c r="G39" s="3">
        <v>1.07840017530485</v>
      </c>
      <c r="H39">
        <v>-39226</v>
      </c>
    </row>
    <row r="40" spans="1:8" x14ac:dyDescent="0.2">
      <c r="A40" s="2">
        <v>1987.1</v>
      </c>
      <c r="B40" s="1">
        <v>46.680744717031367</v>
      </c>
      <c r="C40" s="3">
        <v>1.2556218779999999</v>
      </c>
      <c r="D40">
        <v>731.6</v>
      </c>
      <c r="E40">
        <v>5.79</v>
      </c>
      <c r="F40" s="7">
        <v>646923.18129188952</v>
      </c>
      <c r="G40" s="3">
        <v>1.3759383997005159</v>
      </c>
      <c r="H40">
        <v>-39265</v>
      </c>
    </row>
    <row r="41" spans="1:8" x14ac:dyDescent="0.2">
      <c r="A41" s="2">
        <v>1987.2</v>
      </c>
      <c r="B41" s="1">
        <v>47.218499606039664</v>
      </c>
      <c r="C41" s="3">
        <v>1.1519843830000001</v>
      </c>
      <c r="D41">
        <v>744.30000000000007</v>
      </c>
      <c r="E41">
        <v>5.89</v>
      </c>
      <c r="F41" s="7">
        <v>649774.97288734221</v>
      </c>
      <c r="G41" s="3">
        <v>1.7632953512395133</v>
      </c>
      <c r="H41">
        <v>-39985</v>
      </c>
    </row>
    <row r="42" spans="1:8" x14ac:dyDescent="0.2">
      <c r="A42" s="2">
        <v>1987.3</v>
      </c>
      <c r="B42" s="1">
        <v>47.715105406171695</v>
      </c>
      <c r="C42" s="3">
        <v>1.0517187210000001</v>
      </c>
      <c r="D42">
        <v>745.2</v>
      </c>
      <c r="E42">
        <v>6.8100000000000005</v>
      </c>
      <c r="F42" s="7">
        <v>652403.27328884369</v>
      </c>
      <c r="G42" s="3">
        <v>1.6179757677168283</v>
      </c>
      <c r="H42">
        <v>-40129</v>
      </c>
    </row>
    <row r="43" spans="1:8" x14ac:dyDescent="0.2">
      <c r="A43" s="2">
        <v>1987.4</v>
      </c>
      <c r="B43" s="1">
        <v>48.088043430170671</v>
      </c>
      <c r="C43" s="3">
        <v>0.78159321000000004</v>
      </c>
      <c r="D43">
        <v>753.2</v>
      </c>
      <c r="E43">
        <v>5.8500000000000005</v>
      </c>
      <c r="F43" s="7">
        <v>656473.82111483172</v>
      </c>
      <c r="G43" s="3">
        <v>2.4957249558040573</v>
      </c>
      <c r="H43">
        <v>-41282</v>
      </c>
    </row>
    <row r="44" spans="1:8" x14ac:dyDescent="0.2">
      <c r="A44" s="2">
        <v>1988.1</v>
      </c>
      <c r="B44" s="1">
        <v>48.460981439821161</v>
      </c>
      <c r="C44" s="3">
        <v>0.77553167700000003</v>
      </c>
      <c r="D44">
        <v>758.6</v>
      </c>
      <c r="E44">
        <v>5.89</v>
      </c>
      <c r="F44" s="7">
        <v>658602.47843932593</v>
      </c>
      <c r="G44" s="3">
        <v>1.2970249572964221</v>
      </c>
      <c r="H44">
        <v>-32952</v>
      </c>
    </row>
    <row r="45" spans="1:8" x14ac:dyDescent="0.2">
      <c r="A45" s="2">
        <v>1988.2</v>
      </c>
      <c r="B45" s="1">
        <v>49.080959807477335</v>
      </c>
      <c r="C45" s="3">
        <v>1.279335146</v>
      </c>
      <c r="D45">
        <v>772.7</v>
      </c>
      <c r="E45">
        <v>6.75</v>
      </c>
      <c r="F45" s="7">
        <v>662345.80176091066</v>
      </c>
      <c r="G45" s="3">
        <v>2.2734948282947087</v>
      </c>
      <c r="H45">
        <v>-28896</v>
      </c>
    </row>
    <row r="46" spans="1:8" x14ac:dyDescent="0.2">
      <c r="A46" s="2">
        <v>1988.3</v>
      </c>
      <c r="B46" s="1">
        <v>49.700938069865266</v>
      </c>
      <c r="C46" s="3">
        <v>1.2631746909999999</v>
      </c>
      <c r="D46">
        <v>782.80000000000007</v>
      </c>
      <c r="E46">
        <v>7.49</v>
      </c>
      <c r="F46" s="7">
        <v>665280.36654189101</v>
      </c>
      <c r="G46" s="3">
        <v>1.7722251870116779</v>
      </c>
      <c r="H46">
        <v>-27924</v>
      </c>
    </row>
    <row r="47" spans="1:8" x14ac:dyDescent="0.2">
      <c r="A47" s="2">
        <v>1988.4</v>
      </c>
      <c r="B47" s="1">
        <v>50.197537752312158</v>
      </c>
      <c r="C47" s="3">
        <v>0.99917567299999999</v>
      </c>
      <c r="D47">
        <v>785</v>
      </c>
      <c r="E47">
        <v>8.39</v>
      </c>
      <c r="F47" s="7">
        <v>668913.65190752444</v>
      </c>
      <c r="G47" s="3">
        <v>2.1845138070249348</v>
      </c>
      <c r="H47">
        <v>-31387</v>
      </c>
    </row>
    <row r="48" spans="1:8" x14ac:dyDescent="0.2">
      <c r="A48" s="2">
        <v>1989.1</v>
      </c>
      <c r="B48" s="1">
        <v>50.817523456517314</v>
      </c>
      <c r="C48" s="3">
        <v>1.2350918630000001</v>
      </c>
      <c r="D48">
        <v>784.2</v>
      </c>
      <c r="E48">
        <v>9.2000000000000011</v>
      </c>
      <c r="F48" s="7">
        <v>672339.15512699238</v>
      </c>
      <c r="G48" s="3">
        <v>2.0483978520692503</v>
      </c>
      <c r="H48">
        <v>-28492</v>
      </c>
    </row>
    <row r="49" spans="1:8" x14ac:dyDescent="0.2">
      <c r="A49" s="2">
        <v>1989.2</v>
      </c>
      <c r="B49" s="1">
        <v>51.601569009591323</v>
      </c>
      <c r="C49" s="3">
        <v>1.542864547</v>
      </c>
      <c r="D49">
        <v>775.90000000000009</v>
      </c>
      <c r="E49">
        <v>8.26</v>
      </c>
      <c r="F49" s="7">
        <v>675397.90472708573</v>
      </c>
      <c r="G49" s="3">
        <v>1.8197658588041676</v>
      </c>
      <c r="H49">
        <v>-25168</v>
      </c>
    </row>
    <row r="50" spans="1:8" x14ac:dyDescent="0.2">
      <c r="A50" s="2">
        <v>1989.3</v>
      </c>
      <c r="B50" s="1">
        <v>51.891815642851547</v>
      </c>
      <c r="C50" s="3">
        <v>0.562476372</v>
      </c>
      <c r="D50">
        <v>779.40000000000009</v>
      </c>
      <c r="E50">
        <v>8.14</v>
      </c>
      <c r="F50" s="7">
        <v>677873.74890783045</v>
      </c>
      <c r="G50" s="3">
        <v>1.4663025534526142</v>
      </c>
      <c r="H50">
        <v>-22050</v>
      </c>
    </row>
    <row r="51" spans="1:8" x14ac:dyDescent="0.2">
      <c r="A51" s="2">
        <v>1989.4</v>
      </c>
      <c r="B51" s="1">
        <v>52.511796920141627</v>
      </c>
      <c r="C51" s="3">
        <v>1.1947573419999999</v>
      </c>
      <c r="D51">
        <v>789.1</v>
      </c>
      <c r="E51">
        <v>7.8500000000000005</v>
      </c>
      <c r="F51" s="7">
        <v>679410.23982017383</v>
      </c>
      <c r="G51" s="3">
        <v>0.90665314290099275</v>
      </c>
      <c r="H51">
        <v>-23775</v>
      </c>
    </row>
    <row r="52" spans="1:8" x14ac:dyDescent="0.2">
      <c r="A52" s="2">
        <v>1990.1</v>
      </c>
      <c r="B52" s="1">
        <v>53.459465895217996</v>
      </c>
      <c r="C52" s="3">
        <v>1.8046782450000001</v>
      </c>
      <c r="D52">
        <v>798.30000000000007</v>
      </c>
      <c r="E52">
        <v>8.0500000000000007</v>
      </c>
      <c r="F52" s="7">
        <v>683078.28172781877</v>
      </c>
      <c r="G52" s="3">
        <v>2.1595446713407185</v>
      </c>
      <c r="H52">
        <v>-23646</v>
      </c>
    </row>
    <row r="53" spans="1:8" x14ac:dyDescent="0.2">
      <c r="A53" s="2">
        <v>1990.2</v>
      </c>
      <c r="B53" s="1">
        <v>53.997167183702551</v>
      </c>
      <c r="C53" s="3">
        <v>1.0058111869999999</v>
      </c>
      <c r="D53">
        <v>806.40000000000009</v>
      </c>
      <c r="E53">
        <v>8</v>
      </c>
      <c r="F53" s="7">
        <v>685598.92849219742</v>
      </c>
      <c r="G53" s="3">
        <v>1.4760514756831711</v>
      </c>
      <c r="H53">
        <v>-19524</v>
      </c>
    </row>
    <row r="54" spans="1:8" x14ac:dyDescent="0.2">
      <c r="A54" s="2">
        <v>1990.3</v>
      </c>
      <c r="B54" s="1">
        <v>55.067268018237399</v>
      </c>
      <c r="C54" s="3">
        <v>1.9817721749999999</v>
      </c>
      <c r="D54">
        <v>815.30000000000007</v>
      </c>
      <c r="E54">
        <v>7.37</v>
      </c>
      <c r="F54" s="7">
        <v>687175.88406747044</v>
      </c>
      <c r="G54" s="3">
        <v>0.92004553084183982</v>
      </c>
      <c r="H54">
        <v>-21537</v>
      </c>
    </row>
    <row r="55" spans="1:8" x14ac:dyDescent="0.2">
      <c r="A55" s="2">
        <v>1990.4</v>
      </c>
      <c r="B55" s="1">
        <v>55.769297440939468</v>
      </c>
      <c r="C55" s="3">
        <v>1.274857911</v>
      </c>
      <c r="D55">
        <v>822.2</v>
      </c>
      <c r="E55">
        <v>6.63</v>
      </c>
      <c r="F55" s="7">
        <v>686879.08545631741</v>
      </c>
      <c r="G55" s="3">
        <v>-0.17276427653207804</v>
      </c>
      <c r="H55">
        <v>-14258</v>
      </c>
    </row>
    <row r="56" spans="1:8" x14ac:dyDescent="0.2">
      <c r="A56" s="2">
        <v>1991.1</v>
      </c>
      <c r="B56" s="1">
        <v>56.018082823475602</v>
      </c>
      <c r="C56" s="3">
        <v>0.44609739399999998</v>
      </c>
      <c r="D56">
        <v>832.80000000000007</v>
      </c>
      <c r="E56">
        <v>5.91</v>
      </c>
      <c r="F56" s="7">
        <v>687747.53366696904</v>
      </c>
      <c r="G56" s="3">
        <v>0.50573571333867307</v>
      </c>
      <c r="H56">
        <v>9957</v>
      </c>
    </row>
    <row r="57" spans="1:8" x14ac:dyDescent="0.2">
      <c r="A57" s="2">
        <v>1991.2</v>
      </c>
      <c r="B57" s="1">
        <v>56.514553572444839</v>
      </c>
      <c r="C57" s="3">
        <v>0.88626872599999995</v>
      </c>
      <c r="D57">
        <v>849.5</v>
      </c>
      <c r="E57">
        <v>5.69</v>
      </c>
      <c r="F57" s="7">
        <v>690339.88821391982</v>
      </c>
      <c r="G57" s="3">
        <v>1.5077361502868314</v>
      </c>
      <c r="H57">
        <v>2525</v>
      </c>
    </row>
    <row r="58" spans="1:8" x14ac:dyDescent="0.2">
      <c r="A58" s="2">
        <v>1991.3</v>
      </c>
      <c r="B58" s="1">
        <v>56.928581457585018</v>
      </c>
      <c r="C58" s="3">
        <v>0.732604009</v>
      </c>
      <c r="D58">
        <v>866</v>
      </c>
      <c r="E58">
        <v>5.26</v>
      </c>
      <c r="F58" s="7">
        <v>692553.06685804762</v>
      </c>
      <c r="G58" s="3">
        <v>1.2823704276186731</v>
      </c>
      <c r="H58">
        <v>-4186</v>
      </c>
    </row>
    <row r="59" spans="1:8" x14ac:dyDescent="0.2">
      <c r="A59" s="2">
        <v>1991.4</v>
      </c>
      <c r="B59" s="1">
        <v>57.425054791581466</v>
      </c>
      <c r="C59" s="3">
        <v>0.872098551</v>
      </c>
      <c r="D59">
        <v>887.5</v>
      </c>
      <c r="E59">
        <v>3.95</v>
      </c>
      <c r="F59" s="7">
        <v>694180.34968543856</v>
      </c>
      <c r="G59" s="3">
        <v>0.93987473611143457</v>
      </c>
      <c r="H59">
        <v>-5401</v>
      </c>
    </row>
    <row r="60" spans="1:8" x14ac:dyDescent="0.2">
      <c r="A60" s="2">
        <v>1992.1</v>
      </c>
      <c r="B60" s="1">
        <v>57.797811595173904</v>
      </c>
      <c r="C60" s="3">
        <v>0.64911876000000002</v>
      </c>
      <c r="D60">
        <v>924.1</v>
      </c>
      <c r="E60">
        <v>4.1500000000000004</v>
      </c>
      <c r="F60" s="7">
        <v>696889.53296373133</v>
      </c>
      <c r="G60" s="3">
        <v>1.5610832427165988</v>
      </c>
      <c r="H60">
        <v>-6234</v>
      </c>
    </row>
    <row r="61" spans="1:8" x14ac:dyDescent="0.2">
      <c r="A61" s="2">
        <v>1992.2</v>
      </c>
      <c r="B61" s="1">
        <v>58.211837803752545</v>
      </c>
      <c r="C61" s="3">
        <v>0.71633544100000002</v>
      </c>
      <c r="D61">
        <v>949.6</v>
      </c>
      <c r="E61">
        <v>3.65</v>
      </c>
      <c r="F61" s="7">
        <v>699812.64241063083</v>
      </c>
      <c r="G61" s="3">
        <v>1.677803616574991</v>
      </c>
      <c r="H61">
        <v>-11890</v>
      </c>
    </row>
    <row r="62" spans="1:8" x14ac:dyDescent="0.2">
      <c r="A62" s="2">
        <v>1992.3</v>
      </c>
      <c r="B62" s="1">
        <v>58.625864000277303</v>
      </c>
      <c r="C62" s="3">
        <v>0.71124055200000003</v>
      </c>
      <c r="D62">
        <v>975</v>
      </c>
      <c r="E62">
        <v>2.74</v>
      </c>
      <c r="F62" s="7">
        <v>702385.92487353249</v>
      </c>
      <c r="G62" s="3">
        <v>1.4708407976383953</v>
      </c>
      <c r="H62">
        <v>-14703</v>
      </c>
    </row>
    <row r="63" spans="1:8" x14ac:dyDescent="0.2">
      <c r="A63" s="2">
        <v>1992.4</v>
      </c>
      <c r="B63" s="1">
        <v>59.122345703010012</v>
      </c>
      <c r="C63" s="3">
        <v>0.84686462399999995</v>
      </c>
      <c r="D63">
        <v>1014.8000000000001</v>
      </c>
      <c r="E63">
        <v>3.15</v>
      </c>
      <c r="F63" s="7">
        <v>705412.46218212484</v>
      </c>
      <c r="G63" s="3">
        <v>1.7235751466046167</v>
      </c>
      <c r="H63">
        <v>-18787</v>
      </c>
    </row>
    <row r="64" spans="1:8" x14ac:dyDescent="0.2">
      <c r="A64" s="2">
        <v>1993.1</v>
      </c>
      <c r="B64" s="1">
        <v>59.536369423797609</v>
      </c>
      <c r="C64" s="3">
        <v>0.70028297399999995</v>
      </c>
      <c r="D64">
        <v>1034.1000000000001</v>
      </c>
      <c r="E64">
        <v>2.96</v>
      </c>
      <c r="F64" s="7">
        <v>706692.17988533154</v>
      </c>
      <c r="G64" s="3">
        <v>0.72565641908166612</v>
      </c>
      <c r="H64">
        <v>-14777</v>
      </c>
    </row>
    <row r="65" spans="1:8" x14ac:dyDescent="0.2">
      <c r="A65" s="2">
        <v>1993.2</v>
      </c>
      <c r="B65" s="1">
        <v>59.950393133058277</v>
      </c>
      <c r="C65" s="3">
        <v>0.69541309500000004</v>
      </c>
      <c r="D65">
        <v>1062.9000000000001</v>
      </c>
      <c r="E65">
        <v>3.1</v>
      </c>
      <c r="F65" s="7">
        <v>708766.59591854329</v>
      </c>
      <c r="G65" s="3">
        <v>1.1741553633992652</v>
      </c>
      <c r="H65">
        <v>-20679</v>
      </c>
    </row>
    <row r="66" spans="1:8" x14ac:dyDescent="0.2">
      <c r="A66" s="2">
        <v>1993.3</v>
      </c>
      <c r="B66" s="1">
        <v>60.240509670105908</v>
      </c>
      <c r="C66" s="3">
        <v>0.48392766399999998</v>
      </c>
      <c r="D66">
        <v>1094.3</v>
      </c>
      <c r="E66">
        <v>2.98</v>
      </c>
      <c r="F66" s="7">
        <v>710660.28552467562</v>
      </c>
      <c r="G66" s="3">
        <v>1.0687239590788877</v>
      </c>
      <c r="H66">
        <v>-21302</v>
      </c>
    </row>
    <row r="67" spans="1:8" x14ac:dyDescent="0.2">
      <c r="A67" s="2">
        <v>1993.4</v>
      </c>
      <c r="B67" s="1">
        <v>60.778190291546281</v>
      </c>
      <c r="C67" s="3">
        <v>0.89255656100000003</v>
      </c>
      <c r="D67">
        <v>1122.3</v>
      </c>
      <c r="E67">
        <v>3.0100000000000002</v>
      </c>
      <c r="F67" s="7">
        <v>714026.55001930357</v>
      </c>
      <c r="G67" s="3">
        <v>1.8947249836214652</v>
      </c>
      <c r="H67">
        <v>-28058</v>
      </c>
    </row>
    <row r="68" spans="1:8" x14ac:dyDescent="0.2">
      <c r="A68" s="2">
        <v>1994.1</v>
      </c>
      <c r="B68" s="1">
        <v>61.10963318670013</v>
      </c>
      <c r="C68" s="3">
        <v>0.54533195800000001</v>
      </c>
      <c r="D68">
        <v>1136</v>
      </c>
      <c r="E68">
        <v>3.5700000000000003</v>
      </c>
      <c r="F68" s="7">
        <v>716601.69883409853</v>
      </c>
      <c r="G68" s="3">
        <v>1.4426067572559376</v>
      </c>
      <c r="H68">
        <v>-24981</v>
      </c>
    </row>
    <row r="69" spans="1:8" x14ac:dyDescent="0.2">
      <c r="A69" s="2">
        <v>1994.2</v>
      </c>
      <c r="B69" s="1">
        <v>61.441076077541496</v>
      </c>
      <c r="C69" s="3">
        <v>0.54237421100000005</v>
      </c>
      <c r="D69">
        <v>1143.2</v>
      </c>
      <c r="E69">
        <v>4.2300000000000004</v>
      </c>
      <c r="F69" s="7">
        <v>719876.78432560014</v>
      </c>
      <c r="G69" s="3">
        <v>1.828120417146728</v>
      </c>
      <c r="H69">
        <v>-28578</v>
      </c>
    </row>
    <row r="70" spans="1:8" x14ac:dyDescent="0.2">
      <c r="A70" s="2">
        <v>1994.3</v>
      </c>
      <c r="B70" s="1">
        <v>62.019933027583519</v>
      </c>
      <c r="C70" s="3">
        <v>0.94213348299999999</v>
      </c>
      <c r="D70">
        <v>1151.1000000000001</v>
      </c>
      <c r="E70">
        <v>4.79</v>
      </c>
      <c r="F70" s="7">
        <v>721954.36560922128</v>
      </c>
      <c r="G70" s="3">
        <v>1.1544093816374001</v>
      </c>
      <c r="H70">
        <v>-31608</v>
      </c>
    </row>
    <row r="71" spans="1:8" x14ac:dyDescent="0.2">
      <c r="A71" s="2">
        <v>1994.4</v>
      </c>
      <c r="B71" s="1">
        <v>62.351369663942442</v>
      </c>
      <c r="C71" s="3">
        <v>0.53440340900000005</v>
      </c>
      <c r="D71">
        <v>1150.6000000000001</v>
      </c>
      <c r="E71">
        <v>5.7</v>
      </c>
      <c r="F71" s="7">
        <v>724986.82961485547</v>
      </c>
      <c r="G71" s="3">
        <v>1.6801416544245384</v>
      </c>
      <c r="H71">
        <v>-36445</v>
      </c>
    </row>
    <row r="72" spans="1:8" x14ac:dyDescent="0.2">
      <c r="A72" s="2">
        <v>1995.1</v>
      </c>
      <c r="B72" s="1">
        <v>62.806642225460543</v>
      </c>
      <c r="C72" s="3">
        <v>0.73017251100000002</v>
      </c>
      <c r="D72">
        <v>1148.5</v>
      </c>
      <c r="E72">
        <v>5.88</v>
      </c>
      <c r="F72" s="7">
        <v>726608.42590487131</v>
      </c>
      <c r="G72" s="3">
        <v>0.89469006816429442</v>
      </c>
      <c r="H72">
        <v>-31434</v>
      </c>
    </row>
    <row r="73" spans="1:8" x14ac:dyDescent="0.2">
      <c r="A73" s="2">
        <v>1995.2</v>
      </c>
      <c r="B73" s="1">
        <v>63.303140006673154</v>
      </c>
      <c r="C73" s="3">
        <v>0.790517951</v>
      </c>
      <c r="D73">
        <v>1146.3</v>
      </c>
      <c r="E73">
        <v>5.66</v>
      </c>
      <c r="F73" s="7">
        <v>728020.63323234941</v>
      </c>
      <c r="G73" s="3">
        <v>0.77742414050288033</v>
      </c>
      <c r="H73">
        <v>-32013</v>
      </c>
    </row>
    <row r="74" spans="1:8" x14ac:dyDescent="0.2">
      <c r="A74" s="2">
        <v>1995.3</v>
      </c>
      <c r="B74" s="1">
        <v>63.593236736907286</v>
      </c>
      <c r="C74" s="3">
        <v>0.45826594100000001</v>
      </c>
      <c r="D74">
        <v>1144.3</v>
      </c>
      <c r="E74">
        <v>5.42</v>
      </c>
      <c r="F74" s="7">
        <v>730456.16148365231</v>
      </c>
      <c r="G74" s="3">
        <v>1.3381644091538192</v>
      </c>
      <c r="H74">
        <v>-26977</v>
      </c>
    </row>
    <row r="75" spans="1:8" x14ac:dyDescent="0.2">
      <c r="A75" s="2">
        <v>1995.4</v>
      </c>
      <c r="B75" s="1">
        <v>63.924668036798813</v>
      </c>
      <c r="C75" s="3">
        <v>0.52117381799999996</v>
      </c>
      <c r="D75">
        <v>1133</v>
      </c>
      <c r="E75">
        <v>5.08</v>
      </c>
      <c r="F75" s="7">
        <v>732570.20426253951</v>
      </c>
      <c r="G75" s="3">
        <v>1.1576562101103249</v>
      </c>
      <c r="H75">
        <v>-23147</v>
      </c>
    </row>
    <row r="76" spans="1:8" x14ac:dyDescent="0.2">
      <c r="A76" s="2">
        <v>1996.1</v>
      </c>
      <c r="B76" s="1">
        <v>64.585821110878328</v>
      </c>
      <c r="C76" s="3">
        <v>1.034269077</v>
      </c>
      <c r="D76">
        <v>1121.5</v>
      </c>
      <c r="E76">
        <v>5.15</v>
      </c>
      <c r="F76" s="7">
        <v>734815.6148401153</v>
      </c>
      <c r="G76" s="3">
        <v>1.2260452661113419</v>
      </c>
      <c r="H76">
        <v>-27440</v>
      </c>
    </row>
    <row r="77" spans="1:8" x14ac:dyDescent="0.2">
      <c r="A77" s="2">
        <v>1996.2</v>
      </c>
      <c r="B77" s="1">
        <v>65.082319297838552</v>
      </c>
      <c r="C77" s="3">
        <v>0.76874177399999999</v>
      </c>
      <c r="D77">
        <v>1118.8</v>
      </c>
      <c r="E77">
        <v>5.16</v>
      </c>
      <c r="F77" s="7">
        <v>738613.64876799262</v>
      </c>
      <c r="G77" s="3">
        <v>2.0674758952713645</v>
      </c>
      <c r="H77">
        <v>-29840</v>
      </c>
    </row>
    <row r="78" spans="1:8" x14ac:dyDescent="0.2">
      <c r="A78" s="2">
        <v>1996.3</v>
      </c>
      <c r="B78" s="1">
        <v>65.496330358910157</v>
      </c>
      <c r="C78" s="3">
        <v>0.63613446100000004</v>
      </c>
      <c r="D78">
        <v>1103.4000000000001</v>
      </c>
      <c r="E78">
        <v>5.04</v>
      </c>
      <c r="F78" s="7">
        <v>740865.6734999516</v>
      </c>
      <c r="G78" s="3">
        <v>1.2195955142260573</v>
      </c>
      <c r="H78">
        <v>-36058</v>
      </c>
    </row>
    <row r="79" spans="1:8" x14ac:dyDescent="0.2">
      <c r="A79" s="2">
        <v>1996.4</v>
      </c>
      <c r="B79" s="1">
        <v>66.075215834737534</v>
      </c>
      <c r="C79" s="3">
        <v>0.88384413699999997</v>
      </c>
      <c r="D79">
        <v>1083.5</v>
      </c>
      <c r="E79">
        <v>5.15</v>
      </c>
      <c r="F79" s="7">
        <v>743766.67545391945</v>
      </c>
      <c r="G79" s="3">
        <v>1.5662768880966738</v>
      </c>
      <c r="H79">
        <v>-31435</v>
      </c>
    </row>
    <row r="80" spans="1:8" x14ac:dyDescent="0.2">
      <c r="A80" s="2">
        <v>1997.1</v>
      </c>
      <c r="B80" s="1">
        <v>66.365292506962433</v>
      </c>
      <c r="C80" s="3">
        <v>0.43900979899999998</v>
      </c>
      <c r="D80">
        <v>1077.5</v>
      </c>
      <c r="E80">
        <v>5.34</v>
      </c>
      <c r="F80" s="7">
        <v>746068.46545226139</v>
      </c>
      <c r="G80" s="3">
        <v>1.2379097232003033</v>
      </c>
      <c r="H80">
        <v>-36079</v>
      </c>
    </row>
    <row r="81" spans="1:8" x14ac:dyDescent="0.2">
      <c r="A81" s="2">
        <v>1997.2</v>
      </c>
      <c r="B81" s="1">
        <v>66.531205824504724</v>
      </c>
      <c r="C81" s="3">
        <v>0.25000012999999999</v>
      </c>
      <c r="D81">
        <v>1064.6000000000001</v>
      </c>
      <c r="E81">
        <v>5.17</v>
      </c>
      <c r="F81" s="7">
        <v>749519.49096000823</v>
      </c>
      <c r="G81" s="3">
        <v>1.8502460122904907</v>
      </c>
      <c r="H81">
        <v>-28798</v>
      </c>
    </row>
    <row r="82" spans="1:8" x14ac:dyDescent="0.2">
      <c r="A82" s="2">
        <v>1997.3</v>
      </c>
      <c r="B82" s="1">
        <v>66.94521590872715</v>
      </c>
      <c r="C82" s="3">
        <v>0.62227954399999996</v>
      </c>
      <c r="D82">
        <v>1069.2</v>
      </c>
      <c r="E82">
        <v>5.1100000000000003</v>
      </c>
      <c r="F82" s="7">
        <v>752660.39556774811</v>
      </c>
      <c r="G82" s="3">
        <v>1.6762230445625192</v>
      </c>
      <c r="H82">
        <v>-32717</v>
      </c>
    </row>
    <row r="83" spans="1:8" x14ac:dyDescent="0.2">
      <c r="A83" s="2">
        <v>1997.4</v>
      </c>
      <c r="B83" s="1">
        <v>67.193929071115505</v>
      </c>
      <c r="C83" s="3">
        <v>0.371517455</v>
      </c>
      <c r="D83">
        <v>1069.6000000000001</v>
      </c>
      <c r="E83">
        <v>5.3500000000000005</v>
      </c>
      <c r="F83" s="7">
        <v>754886.26483556139</v>
      </c>
      <c r="G83" s="3">
        <v>1.1829341790379644</v>
      </c>
      <c r="H83">
        <v>-43126</v>
      </c>
    </row>
    <row r="84" spans="1:8" x14ac:dyDescent="0.2">
      <c r="A84" s="2">
        <v>1998.1</v>
      </c>
      <c r="B84" s="1">
        <v>67.276935788503224</v>
      </c>
      <c r="C84" s="3">
        <v>0.123533061</v>
      </c>
      <c r="D84">
        <v>1076.2</v>
      </c>
      <c r="E84">
        <v>5.16</v>
      </c>
      <c r="F84" s="7">
        <v>757039.17809895449</v>
      </c>
      <c r="G84" s="3">
        <v>1.1407881497815353</v>
      </c>
      <c r="H84">
        <v>-44004</v>
      </c>
    </row>
    <row r="85" spans="1:8" x14ac:dyDescent="0.2">
      <c r="A85" s="2">
        <v>1998.2</v>
      </c>
      <c r="B85" s="1">
        <v>67.60834993574997</v>
      </c>
      <c r="C85" s="3">
        <v>0.49261183400000003</v>
      </c>
      <c r="D85">
        <v>1077.3</v>
      </c>
      <c r="E85">
        <v>5.1000000000000005</v>
      </c>
      <c r="F85" s="7">
        <v>759229.7173185607</v>
      </c>
      <c r="G85" s="3">
        <v>1.1574244942551104</v>
      </c>
      <c r="H85">
        <v>-51349</v>
      </c>
    </row>
    <row r="86" spans="1:8" x14ac:dyDescent="0.2">
      <c r="A86" s="2">
        <v>1998.3</v>
      </c>
      <c r="B86" s="1">
        <v>67.89842604710833</v>
      </c>
      <c r="C86" s="3">
        <v>0.42905367700000002</v>
      </c>
      <c r="D86">
        <v>1077</v>
      </c>
      <c r="E86">
        <v>4.3600000000000003</v>
      </c>
      <c r="F86" s="7">
        <v>762406.70699681994</v>
      </c>
      <c r="G86" s="3">
        <v>1.6737962731383504</v>
      </c>
      <c r="H86">
        <v>-58889</v>
      </c>
    </row>
    <row r="87" spans="1:8" x14ac:dyDescent="0.2">
      <c r="A87" s="2">
        <v>1998.4</v>
      </c>
      <c r="B87" s="1">
        <v>68.271153932718079</v>
      </c>
      <c r="C87" s="3">
        <v>0.54894922800000001</v>
      </c>
      <c r="D87">
        <v>1092</v>
      </c>
      <c r="E87">
        <v>4.47</v>
      </c>
      <c r="F87" s="7">
        <v>765985.82153851143</v>
      </c>
      <c r="G87" s="3">
        <v>1.8777980355340063</v>
      </c>
      <c r="H87">
        <v>-60824</v>
      </c>
    </row>
    <row r="88" spans="1:8" x14ac:dyDescent="0.2">
      <c r="A88" s="2">
        <v>1999.1</v>
      </c>
      <c r="B88" s="1">
        <v>68.43706204313969</v>
      </c>
      <c r="C88" s="3">
        <v>0.243013485</v>
      </c>
      <c r="D88">
        <v>1097.1000000000001</v>
      </c>
      <c r="E88">
        <v>4.5</v>
      </c>
      <c r="F88" s="7">
        <v>768395.5404216696</v>
      </c>
      <c r="G88" s="3">
        <v>1.2583621343372542</v>
      </c>
      <c r="H88" s="44">
        <v>-52413</v>
      </c>
    </row>
    <row r="89" spans="1:8" x14ac:dyDescent="0.2">
      <c r="A89" s="2">
        <v>1999.2</v>
      </c>
      <c r="B89" s="1">
        <v>68.933584622787819</v>
      </c>
      <c r="C89" s="3">
        <v>0.72551708800000003</v>
      </c>
      <c r="D89">
        <v>1101.7</v>
      </c>
      <c r="E89">
        <v>4.78</v>
      </c>
      <c r="F89" s="7">
        <v>770719.02704092732</v>
      </c>
      <c r="G89" s="3">
        <v>1.2095263426347813</v>
      </c>
      <c r="H89" s="44">
        <v>-67691</v>
      </c>
    </row>
    <row r="90" spans="1:8" x14ac:dyDescent="0.2">
      <c r="A90" s="2">
        <v>1999.3</v>
      </c>
      <c r="B90" s="1">
        <v>69.677033724487345</v>
      </c>
      <c r="C90" s="3">
        <v>1.0785005679999999</v>
      </c>
      <c r="D90">
        <v>1098.3</v>
      </c>
      <c r="E90">
        <v>4.8600000000000003</v>
      </c>
      <c r="F90" s="7">
        <v>773936.62949579989</v>
      </c>
      <c r="G90" s="3">
        <v>1.669922418926717</v>
      </c>
      <c r="H90" s="44">
        <v>-86705</v>
      </c>
    </row>
    <row r="91" spans="1:8" x14ac:dyDescent="0.2">
      <c r="A91" s="2">
        <v>1999.4</v>
      </c>
      <c r="B91" s="1">
        <v>70.091039896405107</v>
      </c>
      <c r="C91" s="3">
        <v>0.59417881299999997</v>
      </c>
      <c r="D91">
        <v>1112.1000000000001</v>
      </c>
      <c r="E91">
        <v>5.22</v>
      </c>
      <c r="F91" s="7">
        <v>778155.67855949071</v>
      </c>
      <c r="G91" s="3">
        <v>2.1805656447295263</v>
      </c>
      <c r="H91" s="44">
        <v>-79803</v>
      </c>
    </row>
    <row r="92" spans="1:8" x14ac:dyDescent="0.2">
      <c r="A92" s="2">
        <v>2000.1</v>
      </c>
      <c r="B92" s="1">
        <v>70.998646973487567</v>
      </c>
      <c r="C92" s="3">
        <v>1.2948974339999999</v>
      </c>
      <c r="D92">
        <v>1112.8</v>
      </c>
      <c r="E92">
        <v>5.88</v>
      </c>
      <c r="F92" s="7">
        <v>780149.92456274922</v>
      </c>
      <c r="G92" s="3">
        <v>1.025114155537743</v>
      </c>
      <c r="H92" s="44">
        <v>-84582</v>
      </c>
    </row>
    <row r="93" spans="1:8" x14ac:dyDescent="0.2">
      <c r="A93" s="2">
        <v>2000.2</v>
      </c>
      <c r="B93" s="1">
        <v>71.495143031515155</v>
      </c>
      <c r="C93" s="3">
        <v>0.69930354900000002</v>
      </c>
      <c r="D93">
        <v>1107.7</v>
      </c>
      <c r="E93">
        <v>5.87</v>
      </c>
      <c r="F93" s="7">
        <v>784880.02671469306</v>
      </c>
      <c r="G93" s="3">
        <v>2.4252272559508015</v>
      </c>
      <c r="H93" s="44">
        <v>-96101</v>
      </c>
    </row>
    <row r="94" spans="1:8" x14ac:dyDescent="0.2">
      <c r="A94" s="2">
        <v>2000.3</v>
      </c>
      <c r="B94" s="1">
        <v>72.074054235065262</v>
      </c>
      <c r="C94" s="3">
        <v>0.80972102300000004</v>
      </c>
      <c r="D94">
        <v>1101.1000000000001</v>
      </c>
      <c r="E94">
        <v>6.21</v>
      </c>
      <c r="F94" s="7">
        <v>786224.26961317006</v>
      </c>
      <c r="G94" s="3">
        <v>0.68506923490136984</v>
      </c>
      <c r="H94" s="44">
        <v>-114961</v>
      </c>
    </row>
    <row r="95" spans="1:8" x14ac:dyDescent="0.2">
      <c r="A95" s="2">
        <v>2000.4</v>
      </c>
      <c r="B95" s="1">
        <v>72.488036155790184</v>
      </c>
      <c r="C95" s="3">
        <v>0.574384118</v>
      </c>
      <c r="D95">
        <v>1093.2</v>
      </c>
      <c r="E95">
        <v>5.89</v>
      </c>
      <c r="F95" s="7">
        <v>788451.42721653357</v>
      </c>
      <c r="G95" s="3">
        <v>1.1330902336348814</v>
      </c>
      <c r="H95" s="44">
        <v>-106274</v>
      </c>
    </row>
    <row r="96" spans="1:8" x14ac:dyDescent="0.2">
      <c r="A96" s="2">
        <v>2001.1</v>
      </c>
      <c r="B96" s="1">
        <v>73.10812578986507</v>
      </c>
      <c r="C96" s="3">
        <v>0.85543720999999995</v>
      </c>
      <c r="D96">
        <v>1102.3</v>
      </c>
      <c r="E96">
        <v>4.29</v>
      </c>
      <c r="F96" s="7">
        <v>789101.75204078469</v>
      </c>
      <c r="G96" s="3">
        <v>0.32992511741500863</v>
      </c>
      <c r="H96" s="44">
        <v>-96459</v>
      </c>
    </row>
    <row r="97" spans="1:8" x14ac:dyDescent="0.2">
      <c r="A97" s="2">
        <v>2001.2</v>
      </c>
      <c r="B97" s="1">
        <v>73.769368292502421</v>
      </c>
      <c r="C97" s="3">
        <v>0.90447196600000002</v>
      </c>
      <c r="D97">
        <v>1120.5</v>
      </c>
      <c r="E97">
        <v>3.62</v>
      </c>
      <c r="F97" s="7">
        <v>791513.16204206448</v>
      </c>
      <c r="G97" s="3">
        <v>1.222356936880864</v>
      </c>
      <c r="H97" s="44">
        <v>-95126</v>
      </c>
    </row>
    <row r="98" spans="1:8" x14ac:dyDescent="0.2">
      <c r="A98" s="2">
        <v>2001.3</v>
      </c>
      <c r="B98" s="1">
        <v>73.935235407814247</v>
      </c>
      <c r="C98" s="3">
        <v>0.224845514</v>
      </c>
      <c r="D98">
        <v>1164.9000000000001</v>
      </c>
      <c r="E98">
        <v>2.37</v>
      </c>
      <c r="F98" s="7">
        <v>791494.86506212666</v>
      </c>
      <c r="G98" s="3">
        <v>-9.2465827810528367E-3</v>
      </c>
      <c r="H98" s="44">
        <v>-113956</v>
      </c>
    </row>
    <row r="99" spans="1:8" x14ac:dyDescent="0.2">
      <c r="A99" s="2">
        <v>2001.4</v>
      </c>
      <c r="B99" s="1">
        <v>73.644069547497224</v>
      </c>
      <c r="C99" s="3">
        <v>-0.39381204199999997</v>
      </c>
      <c r="D99">
        <v>1173.3</v>
      </c>
      <c r="E99">
        <v>1.73</v>
      </c>
      <c r="F99" s="7">
        <v>792657.3429857014</v>
      </c>
      <c r="G99" s="3">
        <v>0.58748475821559509</v>
      </c>
      <c r="H99" s="44">
        <v>-88542</v>
      </c>
    </row>
    <row r="100" spans="1:8" x14ac:dyDescent="0.2">
      <c r="A100" s="2">
        <v>2002.1</v>
      </c>
      <c r="B100" s="1">
        <v>74.099302671410214</v>
      </c>
      <c r="C100" s="3">
        <v>0.61815313400000005</v>
      </c>
      <c r="D100">
        <v>1191.5</v>
      </c>
      <c r="E100">
        <v>1.79</v>
      </c>
      <c r="F100" s="7">
        <v>794931.30832639476</v>
      </c>
      <c r="G100" s="3">
        <v>1.1475149310435029</v>
      </c>
      <c r="H100" s="44">
        <v>-90446</v>
      </c>
    </row>
    <row r="101" spans="1:8" x14ac:dyDescent="0.2">
      <c r="A101" s="2">
        <v>2002.2</v>
      </c>
      <c r="B101" s="1">
        <v>74.55453578689891</v>
      </c>
      <c r="C101" s="3">
        <v>0.61435546500000004</v>
      </c>
      <c r="D101">
        <v>1189.8</v>
      </c>
      <c r="E101">
        <v>1.67</v>
      </c>
      <c r="F101" s="7">
        <v>796838.04648580961</v>
      </c>
      <c r="G101" s="3">
        <v>0.95944801239706834</v>
      </c>
      <c r="H101" s="44">
        <v>-114319</v>
      </c>
    </row>
    <row r="102" spans="1:8" x14ac:dyDescent="0.2">
      <c r="A102" s="2">
        <v>2002.3</v>
      </c>
      <c r="B102" s="1">
        <v>75.05101621733823</v>
      </c>
      <c r="C102" s="3">
        <v>0.66592920899999997</v>
      </c>
      <c r="D102">
        <v>1194.1000000000001</v>
      </c>
      <c r="E102">
        <v>1.6</v>
      </c>
      <c r="F102" s="7">
        <v>798597.39355268877</v>
      </c>
      <c r="G102" s="3">
        <v>0.88316418857665724</v>
      </c>
      <c r="H102" s="44">
        <v>-127721</v>
      </c>
    </row>
    <row r="103" spans="1:8" x14ac:dyDescent="0.2">
      <c r="A103" s="2">
        <v>2002.4</v>
      </c>
      <c r="B103" s="1">
        <v>75.464977643462049</v>
      </c>
      <c r="C103" s="3">
        <v>0.55157337900000003</v>
      </c>
      <c r="D103">
        <v>1211.3</v>
      </c>
      <c r="E103">
        <v>1.19</v>
      </c>
      <c r="F103" s="7">
        <v>799999.18025935243</v>
      </c>
      <c r="G103" s="3">
        <v>0.70212435852194943</v>
      </c>
      <c r="H103" s="44">
        <v>-123624</v>
      </c>
    </row>
    <row r="104" spans="1:8" x14ac:dyDescent="0.2">
      <c r="A104" s="2">
        <v>2003.1</v>
      </c>
      <c r="B104" s="1">
        <v>76.33168912863789</v>
      </c>
      <c r="C104" s="3">
        <v>1.1484949870000001</v>
      </c>
      <c r="D104">
        <v>1234.9000000000001</v>
      </c>
      <c r="E104">
        <v>1.0900000000000001</v>
      </c>
      <c r="F104" s="7">
        <v>802026.50656653859</v>
      </c>
      <c r="G104" s="3">
        <v>1.0136641922702694</v>
      </c>
      <c r="H104" s="44">
        <v>-123413</v>
      </c>
    </row>
    <row r="105" spans="1:8" x14ac:dyDescent="0.2">
      <c r="A105" s="2">
        <v>2003.2</v>
      </c>
      <c r="B105" s="1">
        <v>75.998907395520774</v>
      </c>
      <c r="C105" s="3">
        <v>-0.435967993</v>
      </c>
      <c r="D105">
        <v>1266.6000000000001</v>
      </c>
      <c r="E105">
        <v>0.84</v>
      </c>
      <c r="F105" s="7">
        <v>804498.87897749059</v>
      </c>
      <c r="G105" s="3">
        <v>1.2330626934195621</v>
      </c>
      <c r="H105" s="44">
        <v>-128393</v>
      </c>
    </row>
    <row r="106" spans="1:8" x14ac:dyDescent="0.2">
      <c r="A106" s="2">
        <v>2003.3</v>
      </c>
      <c r="B106" s="1">
        <v>76.82454188611932</v>
      </c>
      <c r="C106" s="3">
        <v>1.0863767900000001</v>
      </c>
      <c r="D106">
        <v>1293.7</v>
      </c>
      <c r="E106">
        <v>0.93</v>
      </c>
      <c r="F106" s="7">
        <v>808962.99849704001</v>
      </c>
      <c r="G106" s="3">
        <v>2.2195777452036936</v>
      </c>
      <c r="H106" s="44">
        <v>-143198</v>
      </c>
    </row>
    <row r="107" spans="1:8" x14ac:dyDescent="0.2">
      <c r="A107" s="2">
        <v>2003.4</v>
      </c>
      <c r="B107" s="1">
        <v>76.990380141463831</v>
      </c>
      <c r="C107" s="3">
        <v>0.21586624700000001</v>
      </c>
      <c r="D107">
        <v>1301</v>
      </c>
      <c r="E107">
        <v>0.91</v>
      </c>
      <c r="F107" s="7">
        <v>812525.69335119729</v>
      </c>
      <c r="G107" s="3">
        <v>1.7616107835717543</v>
      </c>
      <c r="H107" s="44">
        <v>-127285</v>
      </c>
    </row>
    <row r="108" spans="1:8" x14ac:dyDescent="0.2">
      <c r="A108" s="2">
        <v>2004.1</v>
      </c>
      <c r="B108" s="1">
        <v>77.651600567449947</v>
      </c>
      <c r="C108" s="3">
        <v>0.85883512299999998</v>
      </c>
      <c r="D108">
        <v>1318.7</v>
      </c>
      <c r="E108">
        <v>0.93</v>
      </c>
      <c r="F108" s="7">
        <v>815118.27795581031</v>
      </c>
      <c r="G108" s="3">
        <v>1.2763089836187902</v>
      </c>
      <c r="H108" s="44">
        <v>-125763</v>
      </c>
    </row>
    <row r="109" spans="1:8" x14ac:dyDescent="0.2">
      <c r="A109" s="2">
        <v>2004.2</v>
      </c>
      <c r="B109" s="1">
        <v>78.395079018658478</v>
      </c>
      <c r="C109" s="3">
        <v>0.95745412299999999</v>
      </c>
      <c r="D109">
        <v>1336.3000000000002</v>
      </c>
      <c r="E109">
        <v>1.3</v>
      </c>
      <c r="F109" s="7">
        <v>818329.27040992002</v>
      </c>
      <c r="G109" s="3">
        <v>1.5757185384984496</v>
      </c>
      <c r="H109" s="44">
        <v>-156346</v>
      </c>
    </row>
    <row r="110" spans="1:8" x14ac:dyDescent="0.2">
      <c r="A110">
        <v>2004.3</v>
      </c>
      <c r="B110" s="1">
        <v>78.767699583612625</v>
      </c>
      <c r="C110" s="3">
        <v>0.47531116699999998</v>
      </c>
      <c r="D110">
        <v>1352.5</v>
      </c>
      <c r="E110">
        <v>1.68</v>
      </c>
      <c r="F110" s="7">
        <v>821554.84813997964</v>
      </c>
      <c r="G110" s="3">
        <v>1.5766649668751853</v>
      </c>
      <c r="H110" s="44">
        <v>-174152</v>
      </c>
    </row>
    <row r="111" spans="1:8" x14ac:dyDescent="0.2">
      <c r="A111">
        <v>2004.4</v>
      </c>
      <c r="B111" s="1">
        <v>79.552286040535762</v>
      </c>
      <c r="C111" s="3">
        <v>0.99607638799999998</v>
      </c>
      <c r="D111">
        <v>1370.8000000000002</v>
      </c>
      <c r="E111">
        <v>2.1800000000000002</v>
      </c>
      <c r="F111" s="7">
        <v>825225.71233969205</v>
      </c>
      <c r="G111" s="3">
        <v>1.7872765077211028</v>
      </c>
      <c r="H111" s="44">
        <v>-179628</v>
      </c>
    </row>
    <row r="112" spans="1:8" x14ac:dyDescent="0.2">
      <c r="A112">
        <v>2005.1</v>
      </c>
      <c r="B112" s="1">
        <v>80.131151382678752</v>
      </c>
      <c r="C112" s="3">
        <v>0.727653938</v>
      </c>
      <c r="D112">
        <v>1369.7</v>
      </c>
      <c r="E112">
        <v>2.73</v>
      </c>
      <c r="F112" s="7">
        <v>829141.96955486725</v>
      </c>
      <c r="G112" s="3">
        <v>1.8982720274538067</v>
      </c>
      <c r="H112" s="44">
        <v>-155177</v>
      </c>
    </row>
    <row r="113" spans="1:8" x14ac:dyDescent="0.2">
      <c r="A113">
        <v>2005.2</v>
      </c>
      <c r="B113" s="1">
        <v>80.379748742633865</v>
      </c>
      <c r="C113" s="3">
        <v>0.31023809800000002</v>
      </c>
      <c r="D113">
        <v>1368.2</v>
      </c>
      <c r="E113">
        <v>3.06</v>
      </c>
      <c r="F113" s="7">
        <v>831649.28075289889</v>
      </c>
      <c r="G113" s="3">
        <v>1.2095931891508371</v>
      </c>
      <c r="H113" s="44">
        <v>-182096</v>
      </c>
    </row>
    <row r="114" spans="1:8" x14ac:dyDescent="0.2">
      <c r="A114">
        <v>2005.3</v>
      </c>
      <c r="B114" s="1">
        <v>82.468715832623374</v>
      </c>
      <c r="C114" s="3">
        <v>2.5988723810000001</v>
      </c>
      <c r="D114">
        <v>1375.1000000000001</v>
      </c>
      <c r="E114">
        <v>3.47</v>
      </c>
      <c r="F114" s="7">
        <v>835158.84244580939</v>
      </c>
      <c r="G114" s="3">
        <v>1.6880008311837003</v>
      </c>
      <c r="H114" s="44">
        <v>-203332</v>
      </c>
    </row>
    <row r="115" spans="1:8" x14ac:dyDescent="0.2">
      <c r="A115">
        <v>2005.4</v>
      </c>
      <c r="B115" s="1">
        <v>82.177820589634592</v>
      </c>
      <c r="C115" s="3">
        <v>-0.35273405200000002</v>
      </c>
      <c r="D115">
        <v>1375.6000000000001</v>
      </c>
      <c r="E115">
        <v>3.99</v>
      </c>
      <c r="F115" s="7">
        <v>838023.47332026949</v>
      </c>
      <c r="G115" s="3">
        <v>1.3720172637199823</v>
      </c>
      <c r="H115" s="44">
        <v>-208627</v>
      </c>
    </row>
    <row r="116" spans="1:8" x14ac:dyDescent="0.2">
      <c r="A116">
        <v>2006.1</v>
      </c>
      <c r="B116" s="1">
        <v>82.838882540482331</v>
      </c>
      <c r="C116" s="3">
        <v>0.80442867200000001</v>
      </c>
      <c r="D116">
        <v>1380.4</v>
      </c>
      <c r="E116">
        <v>4.5200000000000005</v>
      </c>
      <c r="F116" s="7">
        <v>842302.79727932368</v>
      </c>
      <c r="G116" s="3">
        <v>2.0425795196878482</v>
      </c>
      <c r="H116" s="44">
        <v>-183712</v>
      </c>
    </row>
    <row r="117" spans="1:8" x14ac:dyDescent="0.2">
      <c r="A117" s="2">
        <v>2006.2</v>
      </c>
      <c r="B117" s="1">
        <v>83.705449114586372</v>
      </c>
      <c r="C117" s="3">
        <v>1.04608675</v>
      </c>
      <c r="D117">
        <v>1381.3000000000002</v>
      </c>
      <c r="E117">
        <v>4.87</v>
      </c>
      <c r="F117" s="7">
        <v>844678.04592881317</v>
      </c>
      <c r="G117" s="3">
        <v>1.127978516591277</v>
      </c>
      <c r="H117" s="44">
        <v>-206888</v>
      </c>
    </row>
    <row r="118" spans="1:8" x14ac:dyDescent="0.2">
      <c r="A118" s="2">
        <v>2006.3</v>
      </c>
      <c r="B118" s="1">
        <v>84.119218860512333</v>
      </c>
      <c r="C118" s="3">
        <v>0.49431638</v>
      </c>
      <c r="D118">
        <v>1369.7</v>
      </c>
      <c r="E118">
        <v>4.7700000000000005</v>
      </c>
      <c r="F118" s="7">
        <v>846463.26820104523</v>
      </c>
      <c r="G118" s="3">
        <v>0.84539773743923519</v>
      </c>
      <c r="H118" s="44">
        <v>-235074</v>
      </c>
    </row>
    <row r="119" spans="1:8" x14ac:dyDescent="0.2">
      <c r="A119" s="2">
        <v>2006.4</v>
      </c>
      <c r="B119" s="1">
        <v>84.243563626538787</v>
      </c>
      <c r="C119" s="3">
        <v>0.14781968700000001</v>
      </c>
      <c r="D119">
        <v>1369.2</v>
      </c>
      <c r="E119">
        <v>4.8899999999999997</v>
      </c>
      <c r="F119" s="7">
        <v>849031.70659484249</v>
      </c>
      <c r="G119" s="3">
        <v>1.2137270406338274</v>
      </c>
      <c r="H119" s="44">
        <v>-190972</v>
      </c>
    </row>
    <row r="120" spans="1:8" x14ac:dyDescent="0.2">
      <c r="A120" s="2">
        <v>2007.1</v>
      </c>
      <c r="B120" s="1">
        <v>85.146267333995354</v>
      </c>
      <c r="C120" s="3">
        <v>1.0715402679999999</v>
      </c>
      <c r="D120">
        <v>1367.1000000000001</v>
      </c>
      <c r="E120">
        <v>4.9000000000000004</v>
      </c>
      <c r="F120" s="7">
        <v>851677.39163144317</v>
      </c>
      <c r="G120" s="3">
        <v>1.2464481672711969</v>
      </c>
      <c r="H120" s="44">
        <v>-183935</v>
      </c>
    </row>
    <row r="121" spans="1:8" x14ac:dyDescent="0.2">
      <c r="A121" s="2">
        <v>2007.2</v>
      </c>
      <c r="B121" s="1">
        <v>85.949598382291029</v>
      </c>
      <c r="C121" s="3">
        <v>0.94347183199999995</v>
      </c>
      <c r="D121">
        <v>1375.7</v>
      </c>
      <c r="E121">
        <v>4.68</v>
      </c>
      <c r="F121" s="7">
        <v>854451.56864262477</v>
      </c>
      <c r="G121" s="3">
        <v>1.3029238716164571</v>
      </c>
      <c r="H121" s="44">
        <v>-192345</v>
      </c>
    </row>
    <row r="122" spans="1:8" x14ac:dyDescent="0.2">
      <c r="A122">
        <v>2007.3</v>
      </c>
      <c r="B122" s="1">
        <v>86.492442801699951</v>
      </c>
      <c r="C122" s="3">
        <v>0.63158459099999997</v>
      </c>
      <c r="D122">
        <v>1374.6000000000001</v>
      </c>
      <c r="E122">
        <v>3.72</v>
      </c>
      <c r="F122" s="7">
        <v>856841.46633153758</v>
      </c>
      <c r="G122" s="3">
        <v>1.1187984324070754</v>
      </c>
      <c r="H122" s="44">
        <v>-191124</v>
      </c>
    </row>
    <row r="123" spans="1:8" x14ac:dyDescent="0.2">
      <c r="A123">
        <v>2007.4</v>
      </c>
      <c r="B123" s="1">
        <v>87.686080192206674</v>
      </c>
      <c r="C123" s="3">
        <v>1.380048189</v>
      </c>
      <c r="D123">
        <v>1374.9</v>
      </c>
      <c r="E123">
        <v>3.29</v>
      </c>
      <c r="F123" s="7">
        <v>859050.0950500773</v>
      </c>
      <c r="G123" s="3">
        <v>1.0310559445708023</v>
      </c>
      <c r="H123" s="44">
        <v>-169146</v>
      </c>
    </row>
    <row r="124" spans="1:8" x14ac:dyDescent="0.2">
      <c r="A124">
        <v>2008.1</v>
      </c>
      <c r="B124" s="1">
        <v>88.512813133152335</v>
      </c>
      <c r="C124" s="3">
        <v>0.94283258999999997</v>
      </c>
      <c r="D124">
        <v>1382.3000000000002</v>
      </c>
      <c r="E124">
        <v>1.36</v>
      </c>
      <c r="F124" s="7">
        <v>858925.71180767228</v>
      </c>
      <c r="G124" s="3">
        <v>-5.7916642171029764E-2</v>
      </c>
      <c r="H124" s="44">
        <v>-160406</v>
      </c>
    </row>
    <row r="125" spans="1:8" x14ac:dyDescent="0.2">
      <c r="A125">
        <v>2008.2</v>
      </c>
      <c r="B125" s="1">
        <v>90.162291699966119</v>
      </c>
      <c r="C125" s="3">
        <v>1.863547783</v>
      </c>
      <c r="D125">
        <v>1396.5</v>
      </c>
      <c r="E125">
        <v>1.87</v>
      </c>
      <c r="F125" s="7">
        <v>861237.17887560674</v>
      </c>
      <c r="G125" s="3">
        <v>1.0764456279087398</v>
      </c>
      <c r="H125" s="44">
        <v>-180278</v>
      </c>
    </row>
    <row r="126" spans="1:8" x14ac:dyDescent="0.2">
      <c r="A126">
        <v>2008.3</v>
      </c>
      <c r="B126" s="1">
        <v>90.746652183280958</v>
      </c>
      <c r="C126" s="3">
        <v>0.64812070799999999</v>
      </c>
      <c r="D126">
        <v>1430.2</v>
      </c>
      <c r="E126">
        <v>0.9</v>
      </c>
      <c r="F126" s="7">
        <v>861718.91542167577</v>
      </c>
      <c r="G126" s="3">
        <v>0.22374163953209347</v>
      </c>
      <c r="H126" s="44">
        <v>-202885</v>
      </c>
    </row>
    <row r="127" spans="1:8" x14ac:dyDescent="0.2">
      <c r="A127">
        <v>2008.4</v>
      </c>
      <c r="B127" s="1">
        <v>87.591634691718724</v>
      </c>
      <c r="C127" s="3">
        <v>-3.4767315550000002</v>
      </c>
      <c r="D127">
        <v>1530</v>
      </c>
      <c r="E127">
        <v>0.11</v>
      </c>
      <c r="F127" s="7">
        <v>857472.69486842013</v>
      </c>
      <c r="G127" s="3">
        <v>-1.9710466962084894</v>
      </c>
      <c r="H127" s="44">
        <v>-152953</v>
      </c>
    </row>
    <row r="128" spans="1:8" x14ac:dyDescent="0.2">
      <c r="A128">
        <v>2009.1</v>
      </c>
      <c r="B128" s="1">
        <v>88.044995505523147</v>
      </c>
      <c r="C128" s="3">
        <v>0.517584602</v>
      </c>
      <c r="D128">
        <v>1576.3000000000002</v>
      </c>
      <c r="E128">
        <v>0.21</v>
      </c>
      <c r="F128" s="7">
        <v>854854.88382450561</v>
      </c>
      <c r="G128" s="3">
        <v>-1.2211752325553604</v>
      </c>
      <c r="H128" s="44">
        <v>-83677</v>
      </c>
    </row>
    <row r="129" spans="1:8" x14ac:dyDescent="0.2">
      <c r="A129" s="2">
        <v>2009.2</v>
      </c>
      <c r="B129" s="1">
        <v>88.990805481619205</v>
      </c>
      <c r="C129" s="3">
        <v>1.0742347940000001</v>
      </c>
      <c r="D129">
        <v>1629.3000000000002</v>
      </c>
      <c r="E129">
        <v>0.19</v>
      </c>
      <c r="F129" s="7">
        <v>854118.10387208906</v>
      </c>
      <c r="G129" s="3">
        <v>-0.34475088876853022</v>
      </c>
      <c r="H129" s="44">
        <v>-87628</v>
      </c>
    </row>
    <row r="130" spans="1:8" x14ac:dyDescent="0.2">
      <c r="A130" s="2">
        <v>2009.3</v>
      </c>
      <c r="B130" s="1">
        <v>89.433434659830411</v>
      </c>
      <c r="C130" s="3">
        <v>0.49738754000000002</v>
      </c>
      <c r="D130">
        <v>1662.5</v>
      </c>
      <c r="E130">
        <v>0.14000000000000001</v>
      </c>
      <c r="F130" s="7">
        <v>855120.14242228202</v>
      </c>
      <c r="G130" s="3">
        <v>0.46927400117162676</v>
      </c>
      <c r="H130" s="44">
        <v>-111198</v>
      </c>
    </row>
    <row r="131" spans="1:8" x14ac:dyDescent="0.2">
      <c r="A131" s="2">
        <v>2009.4</v>
      </c>
      <c r="B131" s="1">
        <v>90.046990296781402</v>
      </c>
      <c r="C131" s="3">
        <v>0.68604726999999999</v>
      </c>
      <c r="D131">
        <v>1684.5</v>
      </c>
      <c r="E131">
        <v>0.06</v>
      </c>
      <c r="F131" s="7">
        <v>858093.49739246839</v>
      </c>
      <c r="G131" s="3">
        <v>1.3908478225124199</v>
      </c>
      <c r="H131" s="44">
        <v>-97226</v>
      </c>
    </row>
    <row r="132" spans="1:8" x14ac:dyDescent="0.2">
      <c r="A132">
        <v>2010.1</v>
      </c>
      <c r="B132" s="1">
        <v>90.049476065559816</v>
      </c>
      <c r="C132" s="3">
        <v>2.7605239999999999E-3</v>
      </c>
      <c r="D132">
        <v>1695.5</v>
      </c>
      <c r="E132">
        <v>0.16</v>
      </c>
      <c r="F132" s="7">
        <v>859746.96830971399</v>
      </c>
      <c r="G132" s="3">
        <v>0.77076492119800832</v>
      </c>
      <c r="H132" s="44">
        <v>-86832</v>
      </c>
    </row>
    <row r="133" spans="1:8" x14ac:dyDescent="0.2">
      <c r="A133" s="2">
        <v>2010.2</v>
      </c>
      <c r="B133" s="1">
        <v>89.98565116171396</v>
      </c>
      <c r="C133" s="3">
        <v>-7.0877596000000001E-2</v>
      </c>
      <c r="D133">
        <v>1713.6000000000001</v>
      </c>
      <c r="E133">
        <v>0.18</v>
      </c>
      <c r="F133" s="7">
        <v>862862.62535687035</v>
      </c>
      <c r="G133" s="3">
        <v>1.4495693091104656</v>
      </c>
      <c r="H133" s="44">
        <v>-114042</v>
      </c>
    </row>
    <row r="134" spans="1:8" x14ac:dyDescent="0.2">
      <c r="A134" s="2">
        <v>2010.3</v>
      </c>
      <c r="B134" s="1">
        <v>90.430337906317973</v>
      </c>
      <c r="C134" s="3">
        <v>0.49417517</v>
      </c>
      <c r="D134">
        <v>1746.3000000000002</v>
      </c>
      <c r="E134">
        <v>0.16</v>
      </c>
      <c r="F134" s="7">
        <v>865174.53441384889</v>
      </c>
      <c r="G134" s="3">
        <v>1.0717391107407437</v>
      </c>
      <c r="H134" s="44">
        <v>-133304</v>
      </c>
    </row>
    <row r="135" spans="1:8" x14ac:dyDescent="0.2">
      <c r="A135" s="2">
        <v>2010.4</v>
      </c>
      <c r="B135" s="1">
        <v>91.335994756248596</v>
      </c>
      <c r="C135" s="3">
        <v>1.0014966999999999</v>
      </c>
      <c r="D135">
        <v>1815.2</v>
      </c>
      <c r="E135">
        <v>0.12</v>
      </c>
      <c r="F135" s="7">
        <v>867559.25900616508</v>
      </c>
      <c r="G135" s="3">
        <v>1.1025403534013378</v>
      </c>
      <c r="H135" s="44">
        <v>-97832</v>
      </c>
    </row>
    <row r="136" spans="1:8" x14ac:dyDescent="0.2">
      <c r="A136" s="2">
        <v>2011.1</v>
      </c>
      <c r="B136" s="1">
        <v>92.396161379077384</v>
      </c>
      <c r="C136" s="3">
        <v>1.160732552</v>
      </c>
      <c r="D136">
        <v>1872.5</v>
      </c>
      <c r="E136">
        <v>0.09</v>
      </c>
      <c r="F136" s="7">
        <v>868153.07832833752</v>
      </c>
      <c r="G136" s="3">
        <v>0.27378847773587012</v>
      </c>
      <c r="H136" s="44">
        <v>-100116</v>
      </c>
    </row>
    <row r="137" spans="1:8" x14ac:dyDescent="0.2">
      <c r="A137" s="2">
        <v>2011.2</v>
      </c>
      <c r="B137" s="1">
        <v>93.122374865578038</v>
      </c>
      <c r="C137" s="3">
        <v>0.78597798399999996</v>
      </c>
      <c r="D137">
        <v>1931.6000000000001</v>
      </c>
      <c r="E137">
        <v>0.03</v>
      </c>
      <c r="F137" s="7">
        <v>871047.40213603538</v>
      </c>
      <c r="G137" s="3">
        <v>1.3335545907507296</v>
      </c>
      <c r="H137" s="44">
        <v>-122626</v>
      </c>
    </row>
    <row r="138" spans="1:8" x14ac:dyDescent="0.2">
      <c r="A138" s="2">
        <v>2011.3</v>
      </c>
      <c r="B138" s="1">
        <v>93.861328964183059</v>
      </c>
      <c r="C138" s="3">
        <v>0.79353012599999995</v>
      </c>
      <c r="D138">
        <v>2080.9</v>
      </c>
      <c r="E138">
        <v>0.02</v>
      </c>
      <c r="F138" s="7">
        <v>872305.55169572216</v>
      </c>
      <c r="G138" s="3">
        <v>0.57776399153546265</v>
      </c>
      <c r="H138" s="44">
        <v>-128343</v>
      </c>
    </row>
    <row r="139" spans="1:8" x14ac:dyDescent="0.2">
      <c r="A139" s="2">
        <v>2011.4</v>
      </c>
      <c r="B139" s="1">
        <v>94.120274049063823</v>
      </c>
      <c r="C139" s="3">
        <v>0.27588047999999998</v>
      </c>
      <c r="D139">
        <v>2156.8000000000002</v>
      </c>
      <c r="E139">
        <v>0.02</v>
      </c>
      <c r="F139" s="7">
        <v>875000.70712360879</v>
      </c>
      <c r="G139" s="3">
        <v>1.235876773980138</v>
      </c>
      <c r="H139" s="44">
        <v>-104217</v>
      </c>
    </row>
    <row r="140" spans="1:8" x14ac:dyDescent="0.2">
      <c r="A140" s="2">
        <v>2012.1</v>
      </c>
      <c r="B140" s="1">
        <v>94.774121882605641</v>
      </c>
      <c r="C140" s="3">
        <v>0.69469393300000004</v>
      </c>
      <c r="D140">
        <v>2213.5</v>
      </c>
      <c r="E140">
        <v>7.0000000000000007E-2</v>
      </c>
      <c r="F140" s="7">
        <v>878106.85078398301</v>
      </c>
      <c r="G140" s="3">
        <v>1.4199502400792596</v>
      </c>
      <c r="H140" s="44">
        <v>-96178</v>
      </c>
    </row>
    <row r="141" spans="1:8" x14ac:dyDescent="0.2">
      <c r="A141" s="2">
        <v>2012.2</v>
      </c>
      <c r="B141" s="1">
        <v>94.656827931932597</v>
      </c>
      <c r="C141" s="3">
        <v>-0.12376158</v>
      </c>
      <c r="D141">
        <v>2260.6</v>
      </c>
      <c r="E141">
        <v>0.09</v>
      </c>
      <c r="F141" s="7">
        <v>879988.25434309547</v>
      </c>
      <c r="G141" s="3">
        <v>0.857027163577051</v>
      </c>
      <c r="H141" s="44">
        <v>-116782</v>
      </c>
    </row>
    <row r="142" spans="1:8" x14ac:dyDescent="0.2">
      <c r="A142" s="2">
        <v>2012.3</v>
      </c>
      <c r="B142" s="1">
        <v>95.683041019069719</v>
      </c>
      <c r="C142" s="3">
        <v>1.084140584</v>
      </c>
      <c r="D142">
        <v>2352.3000000000002</v>
      </c>
      <c r="E142">
        <v>0.1</v>
      </c>
      <c r="F142" s="7">
        <v>881508.85072581191</v>
      </c>
      <c r="G142" s="3">
        <v>0.69118939950012503</v>
      </c>
      <c r="H142" s="44">
        <v>-117836</v>
      </c>
    </row>
    <row r="143" spans="1:8" x14ac:dyDescent="0.2">
      <c r="A143" s="2">
        <v>2012.4</v>
      </c>
      <c r="B143" s="1">
        <v>95.768325192744939</v>
      </c>
      <c r="C143" s="3">
        <v>8.9131963999999994E-2</v>
      </c>
      <c r="D143">
        <v>2435.6</v>
      </c>
      <c r="E143">
        <v>0.05</v>
      </c>
      <c r="F143" s="7">
        <v>882866.4732614297</v>
      </c>
      <c r="G143" s="3">
        <v>0.61604488009390224</v>
      </c>
      <c r="H143" s="44">
        <v>-87319</v>
      </c>
    </row>
    <row r="144" spans="1:8" x14ac:dyDescent="0.2">
      <c r="A144" s="2">
        <f>A143+0.7</f>
        <v>2013.1000000000001</v>
      </c>
      <c r="B144" s="1">
        <v>96.206770555445857</v>
      </c>
      <c r="C144" s="3">
        <v>0.45781876399999999</v>
      </c>
      <c r="D144">
        <v>2475.2000000000003</v>
      </c>
      <c r="E144">
        <v>7.0000000000000007E-2</v>
      </c>
      <c r="F144" s="7">
        <v>885653.58432899229</v>
      </c>
      <c r="G144" s="3">
        <v>1.2627554231464444</v>
      </c>
      <c r="H144" s="44">
        <v>-73386</v>
      </c>
    </row>
    <row r="145" spans="1:8" x14ac:dyDescent="0.2">
      <c r="A145" s="2">
        <f>A144+0.1</f>
        <v>2013.2</v>
      </c>
      <c r="B145" s="1">
        <v>96.274258367771424</v>
      </c>
      <c r="C145" s="3">
        <v>7.0148714000000001E-2</v>
      </c>
      <c r="D145">
        <v>2525.5</v>
      </c>
      <c r="E145">
        <v>0.04</v>
      </c>
      <c r="F145" s="7">
        <v>886590.3106632306</v>
      </c>
      <c r="G145" s="3">
        <v>0.42306669371097172</v>
      </c>
      <c r="H145" s="44">
        <v>-92837</v>
      </c>
    </row>
    <row r="146" spans="1:8" x14ac:dyDescent="0.2">
      <c r="A146" s="2">
        <f t="shared" ref="A146:A151" si="0">A145+0.1</f>
        <v>2013.3</v>
      </c>
      <c r="B146" s="1">
        <v>96.728370400504289</v>
      </c>
      <c r="C146" s="3">
        <v>0.47168582799999997</v>
      </c>
      <c r="D146">
        <v>2560.8000000000002</v>
      </c>
      <c r="E146">
        <v>0.02</v>
      </c>
      <c r="F146" s="7">
        <v>889380.07479138521</v>
      </c>
      <c r="G146" s="3">
        <v>1.2586485977125861</v>
      </c>
      <c r="H146" s="44">
        <v>-104054</v>
      </c>
    </row>
    <row r="147" spans="1:8" x14ac:dyDescent="0.2">
      <c r="A147" s="2">
        <f t="shared" si="0"/>
        <v>2013.3999999999999</v>
      </c>
      <c r="B147" s="1">
        <v>97.213807318259029</v>
      </c>
      <c r="C147" s="3">
        <v>0.50185577999999997</v>
      </c>
      <c r="D147">
        <v>2637.4</v>
      </c>
      <c r="E147">
        <v>7.0000000000000007E-2</v>
      </c>
      <c r="F147" s="7">
        <v>892280.5129409713</v>
      </c>
      <c r="G147" s="3">
        <v>1.3044763343799559</v>
      </c>
      <c r="H147" s="44">
        <v>-69179</v>
      </c>
    </row>
    <row r="148" spans="1:8" x14ac:dyDescent="0.2">
      <c r="A148" s="2">
        <f>A147+0.7</f>
        <v>2014.1</v>
      </c>
      <c r="B148" s="1">
        <v>97.754451026518083</v>
      </c>
      <c r="C148" s="3">
        <v>0.55613880699999996</v>
      </c>
      <c r="D148">
        <v>2725.6000000000004</v>
      </c>
      <c r="E148">
        <v>0.05</v>
      </c>
      <c r="F148" s="7">
        <v>892425.85795392399</v>
      </c>
      <c r="G148" s="3">
        <v>6.5156645626451848E-2</v>
      </c>
      <c r="H148" s="44">
        <v>-72034</v>
      </c>
    </row>
    <row r="149" spans="1:8" x14ac:dyDescent="0.2">
      <c r="A149" s="2">
        <f>A148+0.1</f>
        <v>2014.1999999999998</v>
      </c>
      <c r="B149" s="1">
        <v>98.251425655284592</v>
      </c>
      <c r="C149" s="3">
        <v>0.50839079300000001</v>
      </c>
      <c r="D149">
        <v>2800.9</v>
      </c>
      <c r="E149">
        <v>0.04</v>
      </c>
      <c r="F149" s="7">
        <v>896531.6194698246</v>
      </c>
      <c r="G149" s="3">
        <v>1.8402700815119744</v>
      </c>
      <c r="H149" s="44">
        <v>-92507</v>
      </c>
    </row>
    <row r="150" spans="1:8" x14ac:dyDescent="0.2">
      <c r="A150" s="2">
        <f t="shared" si="0"/>
        <v>2014.2999999999997</v>
      </c>
      <c r="B150" s="1">
        <v>98.353256056146805</v>
      </c>
      <c r="C150" s="3">
        <v>0.10364267000000001</v>
      </c>
      <c r="D150">
        <v>2836</v>
      </c>
      <c r="E150">
        <v>0.02</v>
      </c>
      <c r="F150" s="7">
        <v>900103.51714175229</v>
      </c>
      <c r="G150" s="3">
        <v>1.5936516211397134</v>
      </c>
      <c r="H150" s="44">
        <v>-107491</v>
      </c>
    </row>
    <row r="151" spans="1:8" x14ac:dyDescent="0.2">
      <c r="A151" s="2">
        <f t="shared" si="0"/>
        <v>2014.3999999999996</v>
      </c>
      <c r="B151" s="1">
        <v>97.844598122460084</v>
      </c>
      <c r="C151" s="3">
        <v>-0.51717447299999997</v>
      </c>
      <c r="D151">
        <v>2898.2000000000003</v>
      </c>
      <c r="E151">
        <v>0.04</v>
      </c>
      <c r="F151" s="7">
        <v>901485.61020183726</v>
      </c>
      <c r="G151" s="3">
        <v>0.6141929383739253</v>
      </c>
      <c r="H151" s="44">
        <v>-97955</v>
      </c>
    </row>
    <row r="152" spans="1:8" x14ac:dyDescent="0.2">
      <c r="A152" s="2">
        <f>A151+0.7</f>
        <v>2015.0999999999997</v>
      </c>
      <c r="B152" s="1">
        <v>97.730224928932145</v>
      </c>
      <c r="C152" s="3">
        <v>-0.116892701</v>
      </c>
      <c r="D152">
        <v>2982.1000000000004</v>
      </c>
      <c r="E152">
        <v>0.03</v>
      </c>
      <c r="F152" s="7">
        <v>903231.1524281766</v>
      </c>
      <c r="G152" s="3">
        <v>0.77451806510744348</v>
      </c>
      <c r="H152" s="44">
        <v>-84840</v>
      </c>
    </row>
    <row r="153" spans="1:8" x14ac:dyDescent="0.2">
      <c r="A153" s="2">
        <f>A152+0.1</f>
        <v>2015.1999999999996</v>
      </c>
      <c r="B153" s="1">
        <v>98.42394854176915</v>
      </c>
      <c r="C153" s="3">
        <v>0.70983527700000004</v>
      </c>
      <c r="D153">
        <v>3002.6000000000004</v>
      </c>
      <c r="E153">
        <v>0.01</v>
      </c>
      <c r="F153" s="7">
        <v>905756.76498027274</v>
      </c>
      <c r="G153" s="3">
        <v>1.1184789387773009</v>
      </c>
      <c r="H153" s="44">
        <v>-103225</v>
      </c>
    </row>
    <row r="154" spans="1:8" x14ac:dyDescent="0.2">
      <c r="A154" s="2">
        <f>A153+0.1</f>
        <v>2015.2999999999995</v>
      </c>
      <c r="B154" s="1">
        <v>98.358077790592176</v>
      </c>
      <c r="C154" s="3">
        <v>-6.6925531999999996E-2</v>
      </c>
      <c r="D154">
        <v>3038.3</v>
      </c>
      <c r="E154">
        <v>-0.01</v>
      </c>
      <c r="F154" s="7">
        <v>907161.94478273427</v>
      </c>
      <c r="G154" s="3">
        <v>0.62055503498985587</v>
      </c>
      <c r="H154" s="44">
        <v>-123454</v>
      </c>
    </row>
    <row r="155" spans="1:8" x14ac:dyDescent="0.2">
      <c r="A155" s="2">
        <f>A154+0.1</f>
        <v>2015.3999999999994</v>
      </c>
      <c r="B155" s="1">
        <v>98.46693707445958</v>
      </c>
      <c r="C155" s="3">
        <v>0.11067650599999999</v>
      </c>
      <c r="D155">
        <v>3064.3</v>
      </c>
      <c r="E155">
        <v>0.16</v>
      </c>
      <c r="F155" s="7">
        <v>907472.91096911731</v>
      </c>
      <c r="G155" s="3">
        <v>0.13711606319972702</v>
      </c>
      <c r="H155" s="44">
        <v>-97370</v>
      </c>
    </row>
    <row r="156" spans="1:8" x14ac:dyDescent="0.2">
      <c r="A156" s="2">
        <f>A155+0.7</f>
        <v>2016.0999999999995</v>
      </c>
      <c r="B156" s="1">
        <v>98.5989599879114</v>
      </c>
      <c r="C156" s="3">
        <v>0.13407842</v>
      </c>
      <c r="D156">
        <v>3126.3</v>
      </c>
      <c r="E156">
        <v>0.21</v>
      </c>
      <c r="F156" s="7">
        <v>908623.71588187444</v>
      </c>
      <c r="G156" s="3">
        <v>0.50725697653195567</v>
      </c>
      <c r="H156" s="44">
        <v>-92147</v>
      </c>
    </row>
    <row r="157" spans="1:8" x14ac:dyDescent="0.2">
      <c r="A157" s="2">
        <f>A156+0.1</f>
        <v>2016.1999999999994</v>
      </c>
      <c r="B157" s="1">
        <v>99.482085645979211</v>
      </c>
      <c r="C157" s="3">
        <v>0.895674415</v>
      </c>
      <c r="D157">
        <v>3229</v>
      </c>
      <c r="E157">
        <v>0.26</v>
      </c>
      <c r="F157" s="7">
        <v>910909.11120327527</v>
      </c>
      <c r="G157" s="3">
        <v>1.0060909841794086</v>
      </c>
      <c r="H157" s="44">
        <v>-102053</v>
      </c>
    </row>
    <row r="158" spans="1:8" x14ac:dyDescent="0.2">
      <c r="A158" s="2">
        <f>A157+0.1</f>
        <v>2016.2999999999993</v>
      </c>
      <c r="B158" s="1">
        <v>99.876379074314599</v>
      </c>
      <c r="C158" s="3">
        <v>0.396346162</v>
      </c>
      <c r="D158">
        <v>3297.7000000000003</v>
      </c>
      <c r="E158">
        <v>0.28000000000000003</v>
      </c>
      <c r="F158" s="7">
        <v>912905.0699941098</v>
      </c>
      <c r="G158" s="3">
        <v>0.87646891058010823</v>
      </c>
      <c r="H158" s="44">
        <v>-114115</v>
      </c>
    </row>
    <row r="159" spans="1:8" x14ac:dyDescent="0.2">
      <c r="A159" s="2">
        <f>A158+0.1</f>
        <v>2016.3999999999992</v>
      </c>
      <c r="B159" s="1">
        <v>100.47958664955543</v>
      </c>
      <c r="C159" s="3">
        <v>0.60395418899999997</v>
      </c>
      <c r="D159">
        <v>3342.2000000000003</v>
      </c>
      <c r="E159">
        <v>0.5</v>
      </c>
      <c r="F159" s="7">
        <v>915234.08836689242</v>
      </c>
      <c r="G159" s="3">
        <v>1.0204865541156849</v>
      </c>
      <c r="H159" s="44">
        <v>-89256</v>
      </c>
    </row>
    <row r="160" spans="1:8" x14ac:dyDescent="0.2">
      <c r="A160" s="2">
        <f>A159+0.7</f>
        <v>2017.0999999999992</v>
      </c>
      <c r="B160" s="1">
        <v>100.99796134450241</v>
      </c>
      <c r="C160" s="3">
        <v>0.51590050499999995</v>
      </c>
      <c r="D160">
        <v>3413</v>
      </c>
      <c r="E160">
        <v>0.75</v>
      </c>
      <c r="F160" s="7">
        <v>917396.99079552351</v>
      </c>
      <c r="G160" s="3">
        <v>0.94528927893868797</v>
      </c>
      <c r="H160" s="44">
        <v>-71423</v>
      </c>
    </row>
    <row r="161" spans="1:8" x14ac:dyDescent="0.2">
      <c r="A161" s="2">
        <f>A160+0.1</f>
        <v>2017.1999999999991</v>
      </c>
      <c r="B161" s="1">
        <v>101.11012268020293</v>
      </c>
      <c r="C161" s="3">
        <v>0.111053069</v>
      </c>
      <c r="D161">
        <v>3500.6000000000004</v>
      </c>
      <c r="E161">
        <v>1.01</v>
      </c>
      <c r="F161" s="7">
        <v>919261.63161801244</v>
      </c>
      <c r="G161" s="3">
        <v>0.81301370778295023</v>
      </c>
      <c r="H161" s="44">
        <v>-107593</v>
      </c>
    </row>
    <row r="162" spans="1:8" x14ac:dyDescent="0.2">
      <c r="A162" s="2">
        <f>A161+0.1</f>
        <v>2017.299999999999</v>
      </c>
      <c r="B162" s="1">
        <v>102.04662809199323</v>
      </c>
      <c r="C162" s="3">
        <v>0.92622319799999997</v>
      </c>
      <c r="D162">
        <v>3570.3</v>
      </c>
      <c r="E162">
        <v>1.04</v>
      </c>
      <c r="F162" s="7">
        <v>922305.54870612617</v>
      </c>
      <c r="G162" s="3">
        <v>1.324505226115491</v>
      </c>
      <c r="H162" s="44">
        <v>-96091</v>
      </c>
    </row>
    <row r="163" spans="1:8" x14ac:dyDescent="0.2">
      <c r="A163" s="2">
        <f>A162+0.1</f>
        <v>2017.399999999999</v>
      </c>
      <c r="B163" s="1">
        <v>102.61236230457796</v>
      </c>
      <c r="C163" s="3">
        <v>0.55438795299999999</v>
      </c>
      <c r="D163">
        <v>3613.1000000000004</v>
      </c>
      <c r="E163">
        <v>1.37</v>
      </c>
      <c r="F163" s="7">
        <v>926195.89931804594</v>
      </c>
      <c r="G163" s="3">
        <v>1.6872285404234688</v>
      </c>
      <c r="H163" s="44">
        <v>-86597</v>
      </c>
    </row>
    <row r="164" spans="1:8" x14ac:dyDescent="0.2">
      <c r="A164" s="2">
        <f>2018+0.1</f>
        <v>2018.1</v>
      </c>
      <c r="B164" s="1">
        <v>103.34515466296028</v>
      </c>
      <c r="C164" s="3">
        <v>0.71413652500000002</v>
      </c>
      <c r="D164">
        <v>3643.7000000000003</v>
      </c>
      <c r="E164">
        <v>1.7</v>
      </c>
      <c r="F164" s="7">
        <v>929210.81321043381</v>
      </c>
      <c r="G164" s="3">
        <v>1.3020631573116503</v>
      </c>
      <c r="H164" s="44">
        <v>-78707</v>
      </c>
    </row>
    <row r="165" spans="1:8" x14ac:dyDescent="0.2">
      <c r="A165" s="2">
        <f>A164+0.1</f>
        <v>2018.1999999999998</v>
      </c>
      <c r="B165" s="1">
        <v>103.97963566519479</v>
      </c>
      <c r="C165" s="3">
        <v>0.61394363799999996</v>
      </c>
      <c r="D165">
        <v>3659.3</v>
      </c>
      <c r="E165">
        <v>1.8900000000000001</v>
      </c>
      <c r="F165" s="7">
        <v>932809.99841137824</v>
      </c>
      <c r="G165" s="3">
        <v>1.5493514064948144</v>
      </c>
      <c r="H165" s="44">
        <v>-96506</v>
      </c>
    </row>
    <row r="166" spans="1:8" x14ac:dyDescent="0.2">
      <c r="A166" s="2">
        <f>A165+0.1</f>
        <v>2018.2999999999997</v>
      </c>
      <c r="B166" s="1">
        <v>104.44277162763881</v>
      </c>
      <c r="C166" s="3">
        <v>0.44541025699999998</v>
      </c>
      <c r="D166">
        <v>3689.2000000000003</v>
      </c>
      <c r="E166">
        <v>2.15</v>
      </c>
      <c r="F166" s="7">
        <v>935270.02790852101</v>
      </c>
      <c r="G166" s="3">
        <v>1.0548898495223114</v>
      </c>
      <c r="H166" s="44">
        <v>-133275</v>
      </c>
    </row>
    <row r="167" spans="1:8" x14ac:dyDescent="0.2">
      <c r="A167" s="2">
        <f>A166+0.1</f>
        <v>2018.3999999999996</v>
      </c>
      <c r="B167" s="1">
        <v>104.57187937130665</v>
      </c>
      <c r="C167" s="3">
        <v>0.123615777</v>
      </c>
      <c r="D167">
        <v>3721.2000000000003</v>
      </c>
      <c r="E167">
        <v>2.4</v>
      </c>
      <c r="F167" s="7">
        <v>936757.1142996538</v>
      </c>
      <c r="G167" s="3">
        <v>0.63600301378556878</v>
      </c>
      <c r="H167" s="44">
        <v>-129747</v>
      </c>
    </row>
    <row r="168" spans="1:8" x14ac:dyDescent="0.2">
      <c r="A168" s="2">
        <f>A167+0.7</f>
        <v>2019.0999999999997</v>
      </c>
      <c r="B168" s="1">
        <v>105.2824750381515</v>
      </c>
      <c r="C168" s="3">
        <v>0.67952844599999995</v>
      </c>
      <c r="D168">
        <v>3743.3</v>
      </c>
      <c r="E168">
        <v>2.35</v>
      </c>
      <c r="F168" s="7">
        <v>938927.20274368546</v>
      </c>
      <c r="G168" s="3">
        <v>0.92663868185471898</v>
      </c>
      <c r="H168" s="44">
        <v>-106489</v>
      </c>
    </row>
    <row r="169" spans="1:8" x14ac:dyDescent="0.2">
      <c r="A169" s="2">
        <f t="shared" ref="A169:A183" si="1">A168+0.1</f>
        <v>2019.1999999999996</v>
      </c>
      <c r="B169" s="1">
        <v>105.73200354991104</v>
      </c>
      <c r="C169" s="3">
        <v>0.42697373100000002</v>
      </c>
      <c r="D169">
        <v>3814.67</v>
      </c>
      <c r="E169">
        <v>2.08</v>
      </c>
      <c r="F169" s="7">
        <v>941806.74584922136</v>
      </c>
      <c r="G169" s="3">
        <v>1.2267375349745535</v>
      </c>
      <c r="H169" s="44">
        <v>-126188</v>
      </c>
    </row>
    <row r="170" spans="1:8" x14ac:dyDescent="0.2">
      <c r="A170" s="2">
        <f t="shared" si="1"/>
        <v>2019.2999999999995</v>
      </c>
      <c r="B170" s="1">
        <v>106.24212169511365</v>
      </c>
      <c r="C170" s="3">
        <v>0.48246333000000002</v>
      </c>
      <c r="D170">
        <v>3863.2</v>
      </c>
      <c r="E170">
        <v>1.84</v>
      </c>
      <c r="F170" s="7">
        <v>944660.42244577745</v>
      </c>
      <c r="G170" s="3">
        <v>1.2120009159556133</v>
      </c>
      <c r="H170" s="44">
        <v>-136204</v>
      </c>
    </row>
    <row r="171" spans="1:8" x14ac:dyDescent="0.2">
      <c r="A171" s="2">
        <f>A170+0.1</f>
        <v>2019.3999999999994</v>
      </c>
      <c r="B171" s="1">
        <v>106.93010126175466</v>
      </c>
      <c r="C171" s="3">
        <v>0.64755819599999997</v>
      </c>
      <c r="D171">
        <v>3963.87</v>
      </c>
      <c r="E171">
        <v>1.52</v>
      </c>
      <c r="F171" s="7">
        <v>946568.75591556507</v>
      </c>
      <c r="G171" s="3">
        <v>0.80805056481434434</v>
      </c>
      <c r="H171" s="44">
        <v>-103265</v>
      </c>
    </row>
    <row r="172" spans="1:8" x14ac:dyDescent="0.2">
      <c r="A172" s="2">
        <f>A171+0.7</f>
        <v>2020.0999999999995</v>
      </c>
      <c r="B172" s="1">
        <v>106.88951806331396</v>
      </c>
      <c r="C172" s="3">
        <v>-3.7953015999999999E-2</v>
      </c>
      <c r="D172" s="1">
        <v>4070.9333333333302</v>
      </c>
      <c r="E172">
        <v>0.11</v>
      </c>
      <c r="F172" s="7">
        <v>944724.62074803386</v>
      </c>
      <c r="G172" s="3">
        <v>-0.77929264240186313</v>
      </c>
      <c r="H172" s="44">
        <v>-97353</v>
      </c>
    </row>
    <row r="173" spans="1:8" x14ac:dyDescent="0.2">
      <c r="A173" s="2">
        <f t="shared" si="1"/>
        <v>2020.1999999999994</v>
      </c>
      <c r="B173" s="1">
        <v>106.49628982691341</v>
      </c>
      <c r="C173" s="3">
        <v>-0.367882879</v>
      </c>
      <c r="D173" s="1">
        <v>12521.833333333299</v>
      </c>
      <c r="E173">
        <v>0.16</v>
      </c>
      <c r="F173" s="7">
        <v>922897.12219731195</v>
      </c>
      <c r="G173" s="3">
        <v>-9.2418459607578995</v>
      </c>
      <c r="H173" s="44">
        <v>-154257</v>
      </c>
    </row>
    <row r="174" spans="1:8" x14ac:dyDescent="0.2">
      <c r="A174" s="2">
        <f t="shared" si="1"/>
        <v>2020.2999999999993</v>
      </c>
      <c r="B174" s="1">
        <v>107.72015016937081</v>
      </c>
      <c r="C174" s="3">
        <v>1.1492046760000001</v>
      </c>
      <c r="D174" s="1">
        <v>16917.4666666667</v>
      </c>
      <c r="E174">
        <v>0.11</v>
      </c>
      <c r="F174" s="7">
        <v>942331.45172700402</v>
      </c>
      <c r="G174" s="3">
        <v>8.4231834999858535</v>
      </c>
      <c r="H174" s="44">
        <v>-188796</v>
      </c>
    </row>
    <row r="175" spans="1:8" x14ac:dyDescent="0.2">
      <c r="A175" s="2">
        <f t="shared" si="1"/>
        <v>2020.3999999999992</v>
      </c>
      <c r="B175" s="1">
        <v>108.28749734247258</v>
      </c>
      <c r="C175" s="3">
        <v>0.52668620700000002</v>
      </c>
      <c r="D175" s="1">
        <v>17637.666666666701</v>
      </c>
      <c r="E175">
        <v>0.09</v>
      </c>
      <c r="F175" s="7">
        <v>946076.14153841906</v>
      </c>
      <c r="G175" s="3">
        <v>1.5895425349762959</v>
      </c>
      <c r="H175" s="44">
        <v>-175688</v>
      </c>
    </row>
    <row r="176" spans="1:8" x14ac:dyDescent="0.2">
      <c r="A176" s="2">
        <f>A175+0.7</f>
        <v>2021.0999999999992</v>
      </c>
      <c r="B176" s="1">
        <v>109.71218021484697</v>
      </c>
      <c r="C176" s="3">
        <v>1.315648535</v>
      </c>
      <c r="D176" s="1">
        <v>18369.666666666701</v>
      </c>
      <c r="E176">
        <v>0.02</v>
      </c>
      <c r="F176" s="7">
        <v>952622.62384790706</v>
      </c>
      <c r="G176" s="3">
        <v>2.7678458517483406</v>
      </c>
      <c r="H176" s="44">
        <v>-159704</v>
      </c>
    </row>
    <row r="177" spans="1:8" x14ac:dyDescent="0.2">
      <c r="A177" s="2">
        <f t="shared" si="1"/>
        <v>2021.1999999999991</v>
      </c>
      <c r="B177" s="1">
        <v>112.13871463710903</v>
      </c>
      <c r="C177" s="3">
        <v>2.2117274650000001</v>
      </c>
      <c r="D177" s="71">
        <v>19319.5</v>
      </c>
      <c r="E177">
        <v>0.04</v>
      </c>
      <c r="F177" s="7">
        <v>960321.04912837851</v>
      </c>
      <c r="G177" s="3">
        <v>3.232518349973823</v>
      </c>
      <c r="H177" s="44">
        <v>-198840</v>
      </c>
    </row>
    <row r="178" spans="1:8" x14ac:dyDescent="0.2">
      <c r="A178" s="2">
        <f t="shared" si="1"/>
        <v>2021.299999999999</v>
      </c>
      <c r="B178" s="1">
        <v>113.47945273698566</v>
      </c>
      <c r="C178" s="3">
        <v>1.1956068019999999</v>
      </c>
      <c r="D178" s="70">
        <v>19872.5</v>
      </c>
      <c r="E178">
        <v>0.04</v>
      </c>
      <c r="F178" s="7">
        <v>965509.40189823497</v>
      </c>
      <c r="G178" s="3">
        <v>2.1610909287328894</v>
      </c>
      <c r="H178" s="44">
        <v>-219142</v>
      </c>
    </row>
    <row r="179" spans="1:8" x14ac:dyDescent="0.2">
      <c r="A179" s="2">
        <f t="shared" si="1"/>
        <v>2021.399999999999</v>
      </c>
      <c r="B179" s="1">
        <v>115.90004645967426</v>
      </c>
      <c r="C179" s="3">
        <v>2.1330678500000002</v>
      </c>
      <c r="D179" s="72">
        <v>20430.599999999999</v>
      </c>
      <c r="E179">
        <v>0.06</v>
      </c>
      <c r="F179" s="7">
        <v>973559.84237082349</v>
      </c>
      <c r="G179" s="3">
        <v>3.3352095616100641</v>
      </c>
      <c r="H179">
        <v>-225000</v>
      </c>
    </row>
    <row r="180" spans="1:8" x14ac:dyDescent="0.2">
      <c r="A180" s="2">
        <f>A179+0.7</f>
        <v>2022.099999999999</v>
      </c>
      <c r="B180" s="25">
        <v>118.99533973831703</v>
      </c>
      <c r="C180" s="3">
        <v>2.670657496</v>
      </c>
      <c r="D180" s="73">
        <v>20699.099999999999</v>
      </c>
      <c r="E180" s="1">
        <v>0.44</v>
      </c>
      <c r="F180" s="7">
        <v>977440.69973196159</v>
      </c>
      <c r="G180" s="3">
        <v>1.5945018240223874</v>
      </c>
      <c r="H180">
        <v>-282751</v>
      </c>
    </row>
    <row r="181" spans="1:8" x14ac:dyDescent="0.2">
      <c r="A181" s="2">
        <f t="shared" si="1"/>
        <v>2022.1999999999989</v>
      </c>
      <c r="B181" s="1">
        <v>122.10594053085455</v>
      </c>
      <c r="C181" s="3">
        <v>2.614052617</v>
      </c>
      <c r="D181" s="74">
        <v>20556.599999999999</v>
      </c>
      <c r="E181" s="1">
        <v>1.49</v>
      </c>
      <c r="F181" s="7">
        <v>982407.3273518238</v>
      </c>
      <c r="G181" s="3">
        <v>2.0325028909576659</v>
      </c>
      <c r="H181">
        <v>-253603</v>
      </c>
    </row>
    <row r="182" spans="1:8" x14ac:dyDescent="0.2">
      <c r="A182" s="2">
        <f t="shared" si="1"/>
        <v>2022.2999999999988</v>
      </c>
      <c r="B182" s="1">
        <v>122.69699408689804</v>
      </c>
      <c r="C182" s="3">
        <v>0.48404979599999998</v>
      </c>
      <c r="D182" s="75">
        <v>20283.3</v>
      </c>
      <c r="E182" s="1">
        <v>3.13</v>
      </c>
      <c r="F182" s="7">
        <v>986989.3530383223</v>
      </c>
      <c r="G182" s="3">
        <v>1.8656317227803143</v>
      </c>
      <c r="H182">
        <v>-210598</v>
      </c>
    </row>
    <row r="183" spans="1:8" x14ac:dyDescent="0.2">
      <c r="A183" s="2">
        <f t="shared" si="1"/>
        <v>2022.3999999999987</v>
      </c>
      <c r="B183" s="1">
        <v>123.25430270238448</v>
      </c>
      <c r="C183" s="3">
        <v>0.454215378</v>
      </c>
      <c r="E183" s="1">
        <v>4.25</v>
      </c>
      <c r="F183" s="24" t="s">
        <v>30</v>
      </c>
    </row>
    <row r="187" spans="1:8" x14ac:dyDescent="0.2">
      <c r="F187" s="42"/>
    </row>
    <row r="188" spans="1:8" x14ac:dyDescent="0.2">
      <c r="F188" s="42"/>
    </row>
    <row r="189" spans="1:8" x14ac:dyDescent="0.2">
      <c r="F189" s="42"/>
    </row>
    <row r="190" spans="1:8" x14ac:dyDescent="0.2">
      <c r="F190" s="42"/>
    </row>
    <row r="191" spans="1:8" x14ac:dyDescent="0.2">
      <c r="F191" s="42"/>
    </row>
    <row r="192" spans="1:8" x14ac:dyDescent="0.2">
      <c r="F192" s="42"/>
    </row>
    <row r="193" spans="6:6" x14ac:dyDescent="0.2">
      <c r="F193" s="42"/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workbookViewId="0">
      <pane xSplit="1" ySplit="3" topLeftCell="B145" activePane="bottomRight" state="frozen"/>
      <selection pane="topRight" activeCell="B1" sqref="B1"/>
      <selection pane="bottomLeft" activeCell="A3" sqref="A3"/>
      <selection pane="bottomRight" activeCell="H180" sqref="H180"/>
    </sheetView>
  </sheetViews>
  <sheetFormatPr defaultColWidth="15.7109375" defaultRowHeight="12.75" x14ac:dyDescent="0.2"/>
  <cols>
    <col min="1" max="1" width="9.5703125" style="2" customWidth="1"/>
    <col min="2" max="2" width="10.28515625" style="1" bestFit="1" customWidth="1"/>
    <col min="3" max="3" width="8.5703125" style="13" bestFit="1" customWidth="1"/>
    <col min="4" max="4" width="10.28515625" style="1" bestFit="1" customWidth="1"/>
    <col min="5" max="5" width="11.85546875" style="13" customWidth="1"/>
    <col min="6" max="6" width="17.28515625" style="39" customWidth="1"/>
    <col min="7" max="7" width="11.42578125" style="4" customWidth="1"/>
    <col min="8" max="8" width="14.5703125" style="7" customWidth="1"/>
    <col min="9" max="9" width="13.140625" style="3" customWidth="1"/>
    <col min="10" max="10" width="10.85546875" style="3" customWidth="1"/>
    <col min="13" max="13" width="10.28515625" style="1" customWidth="1"/>
    <col min="14" max="14" width="15.7109375" style="1" customWidth="1"/>
    <col min="15" max="16384" width="15.7109375" style="3"/>
  </cols>
  <sheetData>
    <row r="1" spans="1:13" x14ac:dyDescent="0.2">
      <c r="B1" s="1" t="s">
        <v>1</v>
      </c>
      <c r="C1" s="11" t="s">
        <v>7</v>
      </c>
      <c r="D1" s="25" t="s">
        <v>39</v>
      </c>
      <c r="E1" s="68" t="s">
        <v>9</v>
      </c>
      <c r="F1" s="39" t="s">
        <v>4</v>
      </c>
      <c r="G1" s="5" t="s">
        <v>5</v>
      </c>
      <c r="H1" s="7" t="s">
        <v>26</v>
      </c>
      <c r="J1" s="3" t="s">
        <v>6</v>
      </c>
    </row>
    <row r="2" spans="1:13" x14ac:dyDescent="0.2">
      <c r="A2" s="2" t="s">
        <v>21</v>
      </c>
      <c r="B2" s="43" t="s">
        <v>76</v>
      </c>
      <c r="C2" s="11"/>
      <c r="D2" s="27" t="s">
        <v>38</v>
      </c>
      <c r="E2" s="45" t="s">
        <v>41</v>
      </c>
      <c r="F2" s="38" t="s">
        <v>40</v>
      </c>
      <c r="G2" s="5"/>
      <c r="H2" s="26" t="s">
        <v>37</v>
      </c>
      <c r="I2" s="1"/>
      <c r="J2" s="27" t="s">
        <v>43</v>
      </c>
    </row>
    <row r="3" spans="1:13" x14ac:dyDescent="0.2">
      <c r="A3" s="2" t="s">
        <v>0</v>
      </c>
      <c r="B3" s="25" t="s">
        <v>67</v>
      </c>
      <c r="C3" s="12" t="s">
        <v>34</v>
      </c>
      <c r="D3" s="1" t="s">
        <v>19</v>
      </c>
      <c r="E3" s="68" t="s">
        <v>29</v>
      </c>
      <c r="F3" s="40" t="s">
        <v>42</v>
      </c>
      <c r="G3" s="9" t="s">
        <v>77</v>
      </c>
      <c r="H3" s="7" t="s">
        <v>27</v>
      </c>
      <c r="J3" s="3" t="s">
        <v>18</v>
      </c>
    </row>
    <row r="4" spans="1:13" x14ac:dyDescent="0.2">
      <c r="A4" s="2">
        <v>1978.1</v>
      </c>
      <c r="B4" s="1">
        <v>21.938404631593201</v>
      </c>
      <c r="C4" s="6"/>
      <c r="D4">
        <v>8546</v>
      </c>
      <c r="E4" s="13">
        <v>6.6875</v>
      </c>
      <c r="F4" s="2">
        <v>140182.74569481821</v>
      </c>
      <c r="H4">
        <v>-185</v>
      </c>
      <c r="J4">
        <v>1.8620000000000001</v>
      </c>
      <c r="K4" s="1"/>
    </row>
    <row r="5" spans="1:13" x14ac:dyDescent="0.2">
      <c r="A5" s="2">
        <v>1978.2</v>
      </c>
      <c r="B5" s="1">
        <v>22.344671384062615</v>
      </c>
      <c r="C5" s="3">
        <v>1.851851852</v>
      </c>
      <c r="D5">
        <v>8881</v>
      </c>
      <c r="E5" s="13">
        <v>10.0938</v>
      </c>
      <c r="F5" s="2">
        <v>141556.52975878492</v>
      </c>
      <c r="G5" s="3">
        <v>3.9199804716551157</v>
      </c>
      <c r="H5">
        <v>383</v>
      </c>
      <c r="I5"/>
      <c r="J5">
        <v>1.861</v>
      </c>
      <c r="M5" s="3"/>
    </row>
    <row r="6" spans="1:13" x14ac:dyDescent="0.2">
      <c r="A6" s="2">
        <v>1978.3</v>
      </c>
      <c r="B6" s="1">
        <v>22.780855734046497</v>
      </c>
      <c r="C6" s="3">
        <v>1.952073237</v>
      </c>
      <c r="D6">
        <v>9167</v>
      </c>
      <c r="E6" s="13">
        <v>9.625</v>
      </c>
      <c r="F6" s="2">
        <v>142546.10675290809</v>
      </c>
      <c r="G6" s="3">
        <v>2.7962736747204175</v>
      </c>
      <c r="H6">
        <v>25</v>
      </c>
      <c r="I6"/>
      <c r="J6">
        <v>1.9750000000000001</v>
      </c>
      <c r="M6" s="3"/>
    </row>
    <row r="7" spans="1:13" x14ac:dyDescent="0.2">
      <c r="A7" s="2">
        <v>1978.4</v>
      </c>
      <c r="B7" s="1">
        <v>23.25847983264136</v>
      </c>
      <c r="C7" s="3">
        <v>2.096602973</v>
      </c>
      <c r="D7">
        <v>9487</v>
      </c>
      <c r="E7" s="13">
        <v>12.5</v>
      </c>
      <c r="F7" s="2">
        <v>143806.63210811565</v>
      </c>
      <c r="G7" s="3">
        <v>3.5371723126541355</v>
      </c>
      <c r="H7">
        <v>334</v>
      </c>
      <c r="I7"/>
      <c r="J7">
        <v>2.0415000000000001</v>
      </c>
      <c r="M7" s="3"/>
    </row>
    <row r="8" spans="1:13" x14ac:dyDescent="0.2">
      <c r="A8" s="2">
        <v>1979.1</v>
      </c>
      <c r="B8" s="1">
        <v>23.828421726399256</v>
      </c>
      <c r="C8" s="3">
        <v>2.4504692389999998</v>
      </c>
      <c r="D8">
        <v>9819</v>
      </c>
      <c r="E8" s="13">
        <v>11.7813</v>
      </c>
      <c r="F8" s="2">
        <v>144933.14130719227</v>
      </c>
      <c r="G8" s="3">
        <v>3.1333998510714167</v>
      </c>
      <c r="H8">
        <v>-734</v>
      </c>
      <c r="I8"/>
      <c r="J8">
        <v>2.0625</v>
      </c>
      <c r="M8" s="3"/>
    </row>
    <row r="9" spans="1:13" x14ac:dyDescent="0.2">
      <c r="A9" s="2">
        <v>1979.2</v>
      </c>
      <c r="B9" s="1">
        <v>24.505090903382523</v>
      </c>
      <c r="C9" s="3">
        <v>2.8397565930000002</v>
      </c>
      <c r="D9">
        <v>10018</v>
      </c>
      <c r="E9" s="13">
        <v>13.9375</v>
      </c>
      <c r="F9" s="2">
        <v>147367.1147038982</v>
      </c>
      <c r="G9" s="3">
        <v>6.7175067752019757</v>
      </c>
      <c r="H9">
        <v>-217</v>
      </c>
      <c r="I9"/>
      <c r="J9">
        <v>2.181</v>
      </c>
      <c r="M9" s="3"/>
    </row>
    <row r="10" spans="1:13" x14ac:dyDescent="0.2">
      <c r="A10" s="2">
        <v>1979.3</v>
      </c>
      <c r="B10" s="1">
        <v>25.514916077757036</v>
      </c>
      <c r="C10" s="3">
        <v>4.1208791199999997</v>
      </c>
      <c r="D10">
        <v>10235</v>
      </c>
      <c r="E10" s="13">
        <v>14.125</v>
      </c>
      <c r="F10" s="2">
        <v>149230.87231900895</v>
      </c>
      <c r="G10" s="3">
        <v>5.0588155135033119</v>
      </c>
      <c r="H10">
        <v>76</v>
      </c>
      <c r="I10"/>
      <c r="J10">
        <v>2.2030000000000003</v>
      </c>
      <c r="M10" s="3"/>
    </row>
    <row r="11" spans="1:13" x14ac:dyDescent="0.2">
      <c r="A11" s="2">
        <v>1979.4</v>
      </c>
      <c r="B11" s="1">
        <v>26.614481511151066</v>
      </c>
      <c r="C11" s="3">
        <v>4.3095004899999996</v>
      </c>
      <c r="D11">
        <v>10565</v>
      </c>
      <c r="E11" s="13">
        <v>16.875</v>
      </c>
      <c r="F11" s="2">
        <v>151166.05296574847</v>
      </c>
      <c r="G11" s="3">
        <v>5.1870785626789484</v>
      </c>
      <c r="H11">
        <v>-427</v>
      </c>
      <c r="I11"/>
      <c r="J11">
        <v>2.2185000000000001</v>
      </c>
      <c r="M11" s="3"/>
    </row>
    <row r="12" spans="1:13" x14ac:dyDescent="0.2">
      <c r="A12" s="2">
        <v>1980.1</v>
      </c>
      <c r="B12" s="1">
        <v>27.928776894434215</v>
      </c>
      <c r="C12" s="3">
        <v>4.9382716049999997</v>
      </c>
      <c r="D12">
        <v>10748</v>
      </c>
      <c r="E12" s="13">
        <v>18.375</v>
      </c>
      <c r="F12" s="2">
        <v>152603.17522137953</v>
      </c>
      <c r="G12" s="3">
        <v>3.8027645160694235</v>
      </c>
      <c r="H12">
        <v>-355</v>
      </c>
      <c r="I12"/>
      <c r="J12">
        <v>2.16</v>
      </c>
      <c r="M12" s="3"/>
    </row>
    <row r="13" spans="1:13" x14ac:dyDescent="0.2">
      <c r="A13" s="2">
        <v>1980.2</v>
      </c>
      <c r="B13" s="1">
        <v>29.394528960955178</v>
      </c>
      <c r="C13" s="3">
        <v>5.2481785079999996</v>
      </c>
      <c r="D13">
        <v>10917</v>
      </c>
      <c r="E13" s="13">
        <v>16.9375</v>
      </c>
      <c r="F13" s="2">
        <v>153572.14020452849</v>
      </c>
      <c r="G13" s="3">
        <v>2.5398291529473482</v>
      </c>
      <c r="H13">
        <v>-518</v>
      </c>
      <c r="I13"/>
      <c r="J13">
        <v>2.3555000000000001</v>
      </c>
      <c r="M13" s="3"/>
    </row>
    <row r="14" spans="1:13" x14ac:dyDescent="0.2">
      <c r="A14" s="2">
        <v>1980.3</v>
      </c>
      <c r="B14" s="1">
        <v>30.560478329939293</v>
      </c>
      <c r="C14" s="3">
        <v>3.9665523149999999</v>
      </c>
      <c r="D14">
        <v>10996</v>
      </c>
      <c r="E14" s="13">
        <v>15.640599999999999</v>
      </c>
      <c r="F14" s="2">
        <v>154943.41294852723</v>
      </c>
      <c r="G14" s="3">
        <v>3.571670596430998</v>
      </c>
      <c r="H14">
        <v>767</v>
      </c>
      <c r="I14"/>
      <c r="J14">
        <v>2.387</v>
      </c>
      <c r="M14" s="3"/>
    </row>
    <row r="15" spans="1:13" x14ac:dyDescent="0.2">
      <c r="A15" s="2">
        <v>1980.4</v>
      </c>
      <c r="B15" s="1">
        <v>31.715751215710458</v>
      </c>
      <c r="C15" s="3">
        <v>3.780284043</v>
      </c>
      <c r="D15">
        <v>11132</v>
      </c>
      <c r="E15" s="13">
        <v>14.7813</v>
      </c>
      <c r="F15" s="2">
        <v>156167.41464243704</v>
      </c>
      <c r="G15" s="3">
        <v>3.1598676461745967</v>
      </c>
      <c r="H15">
        <v>1501</v>
      </c>
      <c r="I15"/>
      <c r="J15">
        <v>2.3890000000000002</v>
      </c>
      <c r="M15" s="3"/>
    </row>
    <row r="16" spans="1:13" x14ac:dyDescent="0.2">
      <c r="A16" s="2">
        <v>1981.1</v>
      </c>
      <c r="B16" s="1">
        <v>32.715514189870142</v>
      </c>
      <c r="C16" s="3">
        <v>3.1522601099999998</v>
      </c>
      <c r="D16">
        <v>11327</v>
      </c>
      <c r="E16" s="13">
        <v>12.4375</v>
      </c>
      <c r="F16" s="2">
        <v>157187.3470127068</v>
      </c>
      <c r="G16" s="3">
        <v>2.6124076462558321</v>
      </c>
      <c r="H16">
        <v>2668</v>
      </c>
      <c r="I16"/>
      <c r="J16">
        <v>2.2324999999999999</v>
      </c>
      <c r="M16" s="3"/>
    </row>
    <row r="17" spans="1:13" x14ac:dyDescent="0.2">
      <c r="A17" s="2">
        <v>1981.2</v>
      </c>
      <c r="B17" s="1">
        <v>33.642063848432862</v>
      </c>
      <c r="C17" s="3">
        <v>2.8321415129999998</v>
      </c>
      <c r="D17">
        <v>11487</v>
      </c>
      <c r="E17" s="13">
        <v>12.5</v>
      </c>
      <c r="F17" s="2">
        <v>157962.65295614922</v>
      </c>
      <c r="G17" s="3">
        <v>1.9729474621891896</v>
      </c>
      <c r="H17">
        <v>1402</v>
      </c>
      <c r="I17"/>
      <c r="J17">
        <v>1.9300000000000002</v>
      </c>
      <c r="M17" s="3"/>
    </row>
    <row r="18" spans="1:13" x14ac:dyDescent="0.2">
      <c r="A18" s="2">
        <v>1981.3</v>
      </c>
      <c r="B18" s="1">
        <v>34.600775512627642</v>
      </c>
      <c r="C18" s="3">
        <v>2.8497409330000001</v>
      </c>
      <c r="D18">
        <v>11610</v>
      </c>
      <c r="E18" s="13">
        <v>16.718800000000002</v>
      </c>
      <c r="F18" s="2">
        <v>159041.38072052874</v>
      </c>
      <c r="G18" s="3">
        <v>2.7316020443869604</v>
      </c>
      <c r="H18">
        <v>-167</v>
      </c>
      <c r="I18"/>
      <c r="J18">
        <v>1.8030000000000002</v>
      </c>
      <c r="M18" s="3"/>
    </row>
    <row r="19" spans="1:13" x14ac:dyDescent="0.2">
      <c r="A19" s="2">
        <v>1981.4</v>
      </c>
      <c r="B19" s="1">
        <v>35.642816284431476</v>
      </c>
      <c r="C19" s="3">
        <v>3.0116110300000001</v>
      </c>
      <c r="D19">
        <v>11756</v>
      </c>
      <c r="E19" s="13">
        <v>15.625</v>
      </c>
      <c r="F19" s="2">
        <v>160260.87969896011</v>
      </c>
      <c r="G19" s="3">
        <v>3.0671237206480129</v>
      </c>
      <c r="H19">
        <v>519</v>
      </c>
      <c r="I19"/>
      <c r="J19">
        <v>1.915</v>
      </c>
      <c r="M19" s="3"/>
    </row>
    <row r="20" spans="1:13" x14ac:dyDescent="0.2">
      <c r="A20" s="2">
        <v>1982.1</v>
      </c>
      <c r="B20" s="1">
        <v>36.565262410453904</v>
      </c>
      <c r="C20" s="3">
        <v>2.5880281699999999</v>
      </c>
      <c r="D20">
        <v>11710</v>
      </c>
      <c r="E20" s="13">
        <v>13.375</v>
      </c>
      <c r="F20" s="2">
        <v>161240.17779048643</v>
      </c>
      <c r="G20" s="3">
        <v>2.4442598677003602</v>
      </c>
      <c r="H20">
        <v>877</v>
      </c>
      <c r="I20"/>
      <c r="J20">
        <v>1.7810000000000001</v>
      </c>
      <c r="M20" s="3"/>
    </row>
    <row r="21" spans="1:13" x14ac:dyDescent="0.2">
      <c r="A21" s="2">
        <v>1982.2</v>
      </c>
      <c r="B21" s="1">
        <v>37.402752785066802</v>
      </c>
      <c r="C21" s="3">
        <v>2.2903989180000002</v>
      </c>
      <c r="D21">
        <v>11778</v>
      </c>
      <c r="E21" s="13">
        <v>12.9375</v>
      </c>
      <c r="F21" s="2">
        <v>162026.3230128501</v>
      </c>
      <c r="G21" s="3">
        <v>1.9502464786045337</v>
      </c>
      <c r="H21">
        <v>-200</v>
      </c>
      <c r="I21"/>
      <c r="J21">
        <v>1.7355</v>
      </c>
      <c r="M21" s="3"/>
    </row>
    <row r="22" spans="1:13" x14ac:dyDescent="0.2">
      <c r="A22" s="2">
        <v>1982.3</v>
      </c>
      <c r="B22" s="1">
        <v>38.083085248487528</v>
      </c>
      <c r="C22" s="3">
        <v>1.8189368770000001</v>
      </c>
      <c r="D22">
        <v>11958</v>
      </c>
      <c r="E22" s="13">
        <v>10.375</v>
      </c>
      <c r="F22" s="2">
        <v>162756.40161878648</v>
      </c>
      <c r="G22" s="3">
        <v>1.8023703614590048</v>
      </c>
      <c r="H22">
        <v>93</v>
      </c>
      <c r="I22"/>
      <c r="J22">
        <v>1.6945000000000001</v>
      </c>
      <c r="M22" s="3"/>
    </row>
    <row r="23" spans="1:13" x14ac:dyDescent="0.2">
      <c r="A23" s="2">
        <v>1982.4</v>
      </c>
      <c r="B23" s="1">
        <v>38.597971520864462</v>
      </c>
      <c r="C23" s="3">
        <v>1.3520077720000001</v>
      </c>
      <c r="D23">
        <v>12146</v>
      </c>
      <c r="E23" s="13">
        <v>10.25</v>
      </c>
      <c r="F23" s="2">
        <v>163870.89948914992</v>
      </c>
      <c r="G23" s="3">
        <v>2.7390575345204837</v>
      </c>
      <c r="H23">
        <v>999</v>
      </c>
      <c r="I23"/>
      <c r="J23">
        <v>1.6180000000000001</v>
      </c>
      <c r="M23" s="3"/>
    </row>
    <row r="24" spans="1:13" x14ac:dyDescent="0.2">
      <c r="A24" s="2">
        <v>1983.1</v>
      </c>
      <c r="B24" s="1">
        <v>39.044422212563312</v>
      </c>
      <c r="C24" s="3">
        <v>1.156668794</v>
      </c>
      <c r="D24">
        <v>12384</v>
      </c>
      <c r="E24" s="13">
        <v>10.6875</v>
      </c>
      <c r="F24" s="2">
        <v>165308.52811007717</v>
      </c>
      <c r="G24" s="3">
        <v>3.5091736858927192</v>
      </c>
      <c r="H24">
        <v>998</v>
      </c>
      <c r="I24"/>
      <c r="J24">
        <v>1.4825000000000002</v>
      </c>
      <c r="M24" s="3"/>
    </row>
    <row r="25" spans="1:13" x14ac:dyDescent="0.2">
      <c r="A25" s="2">
        <v>1983.2</v>
      </c>
      <c r="B25" s="1">
        <v>39.401130312906503</v>
      </c>
      <c r="C25" s="3">
        <v>0.91359554099999996</v>
      </c>
      <c r="D25">
        <v>12579</v>
      </c>
      <c r="E25" s="13">
        <v>9.6875</v>
      </c>
      <c r="F25" s="2">
        <v>165677.50565289002</v>
      </c>
      <c r="G25" s="3">
        <v>0.89282155501901883</v>
      </c>
      <c r="H25">
        <v>-613</v>
      </c>
      <c r="I25"/>
      <c r="J25">
        <v>1.5330000000000001</v>
      </c>
      <c r="M25" s="3"/>
    </row>
    <row r="26" spans="1:13" x14ac:dyDescent="0.2">
      <c r="A26" s="2">
        <v>1983.3</v>
      </c>
      <c r="B26" s="1">
        <v>39.907524524250228</v>
      </c>
      <c r="C26" s="3">
        <v>1.2852276250000001</v>
      </c>
      <c r="D26">
        <v>12726</v>
      </c>
      <c r="E26" s="13">
        <v>9.5937999999999999</v>
      </c>
      <c r="F26" s="2">
        <v>166692.26022266291</v>
      </c>
      <c r="G26" s="3">
        <v>2.4499513455952027</v>
      </c>
      <c r="H26">
        <v>598</v>
      </c>
      <c r="I26"/>
      <c r="J26">
        <v>1.4977</v>
      </c>
      <c r="M26" s="3"/>
    </row>
    <row r="27" spans="1:13" x14ac:dyDescent="0.2">
      <c r="A27" s="2">
        <v>1983.4</v>
      </c>
      <c r="B27" s="1">
        <v>40.437785795049003</v>
      </c>
      <c r="C27" s="3">
        <v>1.3287250390000001</v>
      </c>
      <c r="D27">
        <v>12886</v>
      </c>
      <c r="E27" s="13">
        <v>9.2969000000000008</v>
      </c>
      <c r="F27" s="2">
        <v>167748.0485897086</v>
      </c>
      <c r="G27" s="3">
        <v>2.5335030327992669</v>
      </c>
      <c r="H27">
        <v>-230</v>
      </c>
      <c r="I27"/>
      <c r="J27">
        <v>1.4515</v>
      </c>
      <c r="M27" s="3"/>
    </row>
    <row r="28" spans="1:13" x14ac:dyDescent="0.2">
      <c r="A28" s="2">
        <v>1984.1</v>
      </c>
      <c r="B28" s="1">
        <v>40.968076977953146</v>
      </c>
      <c r="C28" s="3">
        <v>1.311375419</v>
      </c>
      <c r="D28">
        <v>13081</v>
      </c>
      <c r="E28" s="13">
        <v>8.8439999999999994</v>
      </c>
      <c r="F28" s="2">
        <v>168109.89190412272</v>
      </c>
      <c r="G28" s="3">
        <v>0.86282568997066988</v>
      </c>
      <c r="H28">
        <v>716</v>
      </c>
      <c r="I28"/>
      <c r="J28">
        <v>1.4375</v>
      </c>
      <c r="M28" s="3"/>
    </row>
    <row r="29" spans="1:13" x14ac:dyDescent="0.2">
      <c r="A29" s="2">
        <v>1984.2</v>
      </c>
      <c r="B29" s="1">
        <v>41.494407216843278</v>
      </c>
      <c r="C29" s="3">
        <v>1.284732596</v>
      </c>
      <c r="D29">
        <v>13283</v>
      </c>
      <c r="E29" s="13">
        <v>9.5</v>
      </c>
      <c r="F29" s="2">
        <v>168969.07104857365</v>
      </c>
      <c r="G29" s="3">
        <v>2.0443273973215881</v>
      </c>
      <c r="H29">
        <v>-1278</v>
      </c>
      <c r="I29"/>
      <c r="J29">
        <v>1.3575000000000002</v>
      </c>
      <c r="M29" s="3"/>
    </row>
    <row r="30" spans="1:13" x14ac:dyDescent="0.2">
      <c r="A30" s="2">
        <v>1984.3</v>
      </c>
      <c r="B30" s="1">
        <v>41.983295667090921</v>
      </c>
      <c r="C30" s="3">
        <v>1.17820324</v>
      </c>
      <c r="D30">
        <v>13452</v>
      </c>
      <c r="E30" s="13">
        <v>10.5938</v>
      </c>
      <c r="F30" s="2">
        <v>169562.61115555684</v>
      </c>
      <c r="G30" s="3">
        <v>1.4050858025077773</v>
      </c>
      <c r="H30">
        <v>-1102</v>
      </c>
      <c r="I30"/>
      <c r="J30">
        <v>1.234</v>
      </c>
      <c r="M30" s="3"/>
    </row>
    <row r="31" spans="1:13" x14ac:dyDescent="0.2">
      <c r="A31" s="2">
        <v>1984.4</v>
      </c>
      <c r="B31" s="1">
        <v>42.463997054142865</v>
      </c>
      <c r="C31" s="3">
        <v>1.144982497</v>
      </c>
      <c r="D31">
        <v>13576</v>
      </c>
      <c r="E31" s="13">
        <v>9.8130000000000006</v>
      </c>
      <c r="F31" s="2">
        <v>170976.07891165462</v>
      </c>
      <c r="G31" s="3">
        <v>3.3343854437369203</v>
      </c>
      <c r="H31">
        <v>-208</v>
      </c>
      <c r="I31"/>
      <c r="J31">
        <v>1.1580000000000001</v>
      </c>
      <c r="M31" s="3"/>
    </row>
    <row r="32" spans="1:13" x14ac:dyDescent="0.2">
      <c r="A32" s="2">
        <v>1985.1</v>
      </c>
      <c r="B32" s="1">
        <v>43.110378846460108</v>
      </c>
      <c r="C32" s="3">
        <v>1.5221878230000001</v>
      </c>
      <c r="D32">
        <v>13864</v>
      </c>
      <c r="E32" s="3">
        <v>12.357099999999999</v>
      </c>
      <c r="F32" s="2">
        <v>171329.52029705996</v>
      </c>
      <c r="G32" s="3">
        <v>0.82687914626458081</v>
      </c>
      <c r="H32">
        <v>-1289</v>
      </c>
      <c r="I32"/>
      <c r="J32">
        <v>1.236</v>
      </c>
      <c r="M32" s="3"/>
    </row>
    <row r="33" spans="1:13" x14ac:dyDescent="0.2">
      <c r="A33" s="2">
        <v>1985.2</v>
      </c>
      <c r="B33" s="1">
        <v>43.859810237072935</v>
      </c>
      <c r="C33" s="3">
        <v>1.73840131</v>
      </c>
      <c r="D33">
        <v>13934</v>
      </c>
      <c r="E33" s="3">
        <v>11.9659</v>
      </c>
      <c r="F33" s="2">
        <v>173287.68066990902</v>
      </c>
      <c r="G33" s="3">
        <v>4.57168238013832</v>
      </c>
      <c r="H33">
        <v>245</v>
      </c>
      <c r="I33"/>
      <c r="J33">
        <v>1.3095000000000001</v>
      </c>
      <c r="M33" s="3"/>
    </row>
    <row r="34" spans="1:13" x14ac:dyDescent="0.2">
      <c r="A34" s="2">
        <v>1985.3</v>
      </c>
      <c r="B34" s="1">
        <v>44.503511149445593</v>
      </c>
      <c r="C34" s="3">
        <v>1.467632689</v>
      </c>
      <c r="D34">
        <v>13992</v>
      </c>
      <c r="E34" s="3">
        <v>11.068999999999999</v>
      </c>
      <c r="F34" s="2">
        <v>173942.94954041776</v>
      </c>
      <c r="G34" s="3">
        <v>1.5125573104228351</v>
      </c>
      <c r="H34">
        <v>82</v>
      </c>
      <c r="I34"/>
      <c r="J34">
        <v>1.4085000000000001</v>
      </c>
      <c r="M34" s="3"/>
    </row>
    <row r="35" spans="1:13" x14ac:dyDescent="0.2">
      <c r="A35" s="2">
        <v>1985.4</v>
      </c>
      <c r="B35" s="1">
        <v>45.131551963984769</v>
      </c>
      <c r="C35" s="3">
        <v>1.411216325</v>
      </c>
      <c r="D35">
        <v>14094</v>
      </c>
      <c r="E35" s="3">
        <v>11.1807</v>
      </c>
      <c r="F35" s="2">
        <v>174860.04209146972</v>
      </c>
      <c r="G35" s="3">
        <v>2.1089502126416804</v>
      </c>
      <c r="H35">
        <v>-232</v>
      </c>
      <c r="I35"/>
      <c r="J35">
        <v>1.4450000000000001</v>
      </c>
      <c r="M35" s="3"/>
    </row>
    <row r="36" spans="1:13" x14ac:dyDescent="0.2">
      <c r="A36" s="2">
        <v>1986.1</v>
      </c>
      <c r="B36" s="1">
        <v>45.605725058558463</v>
      </c>
      <c r="C36" s="3">
        <v>1.0506465519999999</v>
      </c>
      <c r="D36">
        <v>14306</v>
      </c>
      <c r="E36" s="3">
        <v>10.744</v>
      </c>
      <c r="F36" s="2">
        <v>175354.72559555352</v>
      </c>
      <c r="G36" s="3">
        <v>1.1316101681481783</v>
      </c>
      <c r="H36">
        <v>227</v>
      </c>
      <c r="I36"/>
      <c r="J36">
        <v>1.4735</v>
      </c>
      <c r="M36" s="3"/>
    </row>
    <row r="37" spans="1:13" x14ac:dyDescent="0.2">
      <c r="A37" s="2">
        <v>1986.2</v>
      </c>
      <c r="B37" s="1">
        <v>45.892553518224084</v>
      </c>
      <c r="C37" s="3">
        <v>0.62893081799999995</v>
      </c>
      <c r="D37">
        <v>14418</v>
      </c>
      <c r="E37" s="3">
        <v>9.8229199999999999</v>
      </c>
      <c r="F37" s="2">
        <v>176083.51405824156</v>
      </c>
      <c r="G37" s="3">
        <v>1.6624324442078731</v>
      </c>
      <c r="H37">
        <v>-1123</v>
      </c>
      <c r="I37"/>
      <c r="J37">
        <v>1.532</v>
      </c>
      <c r="M37" s="3"/>
    </row>
    <row r="38" spans="1:13" x14ac:dyDescent="0.2">
      <c r="A38" s="2">
        <v>1986.3</v>
      </c>
      <c r="B38" s="1">
        <v>46.241317682673824</v>
      </c>
      <c r="C38" s="3">
        <v>0.75995807100000001</v>
      </c>
      <c r="D38">
        <v>14599</v>
      </c>
      <c r="E38" s="3">
        <v>10.18892</v>
      </c>
      <c r="F38" s="2">
        <v>176818.27741802804</v>
      </c>
      <c r="G38" s="3">
        <v>1.6691247075939941</v>
      </c>
      <c r="H38">
        <v>-2023</v>
      </c>
      <c r="I38"/>
      <c r="J38">
        <v>1.4468000000000001</v>
      </c>
      <c r="M38" s="3"/>
    </row>
    <row r="39" spans="1:13" x14ac:dyDescent="0.2">
      <c r="A39" s="2">
        <v>1986.4</v>
      </c>
      <c r="B39" s="1">
        <v>46.674830035948887</v>
      </c>
      <c r="C39" s="3">
        <v>0.9375</v>
      </c>
      <c r="D39">
        <v>14820</v>
      </c>
      <c r="E39" s="3">
        <v>11.404210000000001</v>
      </c>
      <c r="F39" s="2">
        <v>178171.70697200688</v>
      </c>
      <c r="G39" s="3">
        <v>3.0617412944909717</v>
      </c>
      <c r="H39">
        <v>-1379</v>
      </c>
      <c r="I39"/>
      <c r="J39">
        <v>1.4825000000000002</v>
      </c>
      <c r="M39" s="3"/>
    </row>
    <row r="40" spans="1:13" x14ac:dyDescent="0.2">
      <c r="A40" s="2">
        <v>1987.1</v>
      </c>
      <c r="B40" s="1">
        <v>47.145439749197983</v>
      </c>
      <c r="C40" s="3">
        <v>1.0082730090000001</v>
      </c>
      <c r="D40">
        <v>14897</v>
      </c>
      <c r="E40" s="3">
        <v>10.014200000000001</v>
      </c>
      <c r="F40" s="2">
        <v>179119.97934661488</v>
      </c>
      <c r="G40" s="3">
        <v>2.1288955260601483</v>
      </c>
      <c r="H40">
        <v>-191</v>
      </c>
      <c r="I40"/>
      <c r="J40">
        <v>1.607</v>
      </c>
      <c r="M40" s="3"/>
    </row>
    <row r="41" spans="1:13" x14ac:dyDescent="0.2">
      <c r="A41" s="2">
        <v>1987.2</v>
      </c>
      <c r="B41" s="1">
        <v>47.639550953248374</v>
      </c>
      <c r="C41" s="3">
        <v>1.04805726</v>
      </c>
      <c r="D41">
        <v>15089</v>
      </c>
      <c r="E41" s="3">
        <v>8.9360800000000005</v>
      </c>
      <c r="F41" s="2">
        <v>180525.99163268943</v>
      </c>
      <c r="G41" s="3">
        <v>3.1398223496973188</v>
      </c>
      <c r="H41">
        <v>-1812</v>
      </c>
      <c r="I41"/>
      <c r="J41">
        <v>1.6128</v>
      </c>
      <c r="M41" s="3"/>
    </row>
    <row r="42" spans="1:13" x14ac:dyDescent="0.2">
      <c r="A42" s="2">
        <v>1987.3</v>
      </c>
      <c r="B42" s="1">
        <v>48.136301103106781</v>
      </c>
      <c r="C42" s="3">
        <v>1.042726348</v>
      </c>
      <c r="D42">
        <v>15313</v>
      </c>
      <c r="E42" s="3">
        <v>10.196020000000001</v>
      </c>
      <c r="F42" s="2">
        <v>182338.65491313851</v>
      </c>
      <c r="G42" s="3">
        <v>4.0164039849447164</v>
      </c>
      <c r="H42">
        <v>-2182</v>
      </c>
      <c r="I42"/>
      <c r="J42">
        <v>1.6248</v>
      </c>
      <c r="M42" s="3"/>
    </row>
    <row r="43" spans="1:13" x14ac:dyDescent="0.2">
      <c r="A43" s="2">
        <v>1987.4</v>
      </c>
      <c r="B43" s="1">
        <v>48.583350084505675</v>
      </c>
      <c r="C43" s="3">
        <v>0.92871486000000003</v>
      </c>
      <c r="D43">
        <v>15616</v>
      </c>
      <c r="E43" s="3">
        <v>7.9728300000000001</v>
      </c>
      <c r="F43" s="2">
        <v>183421.75682228163</v>
      </c>
      <c r="G43" s="3">
        <v>2.3760225930351098</v>
      </c>
      <c r="H43">
        <v>-3630</v>
      </c>
      <c r="I43"/>
      <c r="J43">
        <v>1.8860000000000001</v>
      </c>
      <c r="M43" s="3"/>
    </row>
    <row r="44" spans="1:13" x14ac:dyDescent="0.2">
      <c r="A44" s="2">
        <v>1988.1</v>
      </c>
      <c r="B44" s="1">
        <v>48.989108902724084</v>
      </c>
      <c r="C44" s="3">
        <v>0.83518081300000002</v>
      </c>
      <c r="D44">
        <v>15820</v>
      </c>
      <c r="E44" s="3">
        <v>8.9130400000000005</v>
      </c>
      <c r="F44" s="2">
        <v>184563.15003637393</v>
      </c>
      <c r="G44" s="3">
        <v>2.4891119436789566</v>
      </c>
      <c r="H44">
        <v>-4114</v>
      </c>
      <c r="I44"/>
      <c r="J44">
        <v>1.8865000000000001</v>
      </c>
      <c r="M44" s="3"/>
    </row>
    <row r="45" spans="1:13" x14ac:dyDescent="0.2">
      <c r="A45" s="2">
        <v>1988.2</v>
      </c>
      <c r="B45" s="1">
        <v>49.501514576902942</v>
      </c>
      <c r="C45" s="3">
        <v>1.0459583480000001</v>
      </c>
      <c r="D45">
        <v>16121</v>
      </c>
      <c r="E45" s="3">
        <v>8.9751399999999997</v>
      </c>
      <c r="F45" s="2">
        <v>185602.23509492193</v>
      </c>
      <c r="G45" s="3">
        <v>2.251988131635585</v>
      </c>
      <c r="H45">
        <v>-4246</v>
      </c>
      <c r="I45"/>
      <c r="J45">
        <v>1.7085000000000001</v>
      </c>
      <c r="M45" s="3"/>
    </row>
    <row r="46" spans="1:13" x14ac:dyDescent="0.2">
      <c r="A46" s="2">
        <v>1988.3</v>
      </c>
      <c r="B46" s="1">
        <v>50.089418244552789</v>
      </c>
      <c r="C46" s="3">
        <v>1.187647838</v>
      </c>
      <c r="D46">
        <v>16614</v>
      </c>
      <c r="E46" s="3">
        <v>12.190340000000001</v>
      </c>
      <c r="F46" s="2">
        <v>187180.6307478596</v>
      </c>
      <c r="G46" s="3">
        <v>3.4016738044785555</v>
      </c>
      <c r="H46">
        <v>-4365</v>
      </c>
      <c r="I46"/>
      <c r="J46">
        <v>1.6910000000000001</v>
      </c>
      <c r="M46" s="3"/>
    </row>
    <row r="47" spans="1:13" x14ac:dyDescent="0.2">
      <c r="A47" s="2">
        <v>1988.4</v>
      </c>
      <c r="B47" s="1">
        <v>50.730221036479705</v>
      </c>
      <c r="C47" s="3">
        <v>1.279317697</v>
      </c>
      <c r="D47">
        <v>16782</v>
      </c>
      <c r="E47" s="3">
        <v>13.15767</v>
      </c>
      <c r="F47" s="2">
        <v>188647.76977488984</v>
      </c>
      <c r="G47" s="3">
        <v>3.1352368483180015</v>
      </c>
      <c r="H47">
        <v>-6877</v>
      </c>
      <c r="I47"/>
      <c r="J47">
        <v>1.8085</v>
      </c>
      <c r="M47" s="3"/>
    </row>
    <row r="48" spans="1:13" x14ac:dyDescent="0.2">
      <c r="A48" s="2">
        <v>1989.1</v>
      </c>
      <c r="B48" s="1">
        <v>51.478491796767784</v>
      </c>
      <c r="C48" s="3">
        <v>1.4750000000000001</v>
      </c>
      <c r="D48">
        <v>16870</v>
      </c>
      <c r="E48" s="3">
        <v>13.0625</v>
      </c>
      <c r="F48" s="2">
        <v>189673.13250952697</v>
      </c>
      <c r="G48" s="3">
        <v>2.1741316864984483</v>
      </c>
      <c r="H48">
        <v>-5815</v>
      </c>
      <c r="I48"/>
      <c r="J48">
        <v>1.6852</v>
      </c>
      <c r="M48" s="3"/>
    </row>
    <row r="49" spans="1:13" x14ac:dyDescent="0.2">
      <c r="A49" s="2">
        <v>1989.2</v>
      </c>
      <c r="B49" s="1">
        <v>52.224929927820916</v>
      </c>
      <c r="C49" s="3">
        <v>1.45</v>
      </c>
      <c r="D49">
        <v>17074</v>
      </c>
      <c r="E49" s="3">
        <v>14.18253</v>
      </c>
      <c r="F49" s="2">
        <v>190573.68164759458</v>
      </c>
      <c r="G49" s="3">
        <v>1.8991601523159929</v>
      </c>
      <c r="H49">
        <v>-6460</v>
      </c>
      <c r="I49"/>
      <c r="J49">
        <v>1.5490000000000002</v>
      </c>
      <c r="M49" s="3"/>
    </row>
    <row r="50" spans="1:13" x14ac:dyDescent="0.2">
      <c r="A50" s="2">
        <v>1989.3</v>
      </c>
      <c r="B50" s="1">
        <v>52.969135179292373</v>
      </c>
      <c r="C50" s="3">
        <v>1.425</v>
      </c>
      <c r="D50">
        <v>17353</v>
      </c>
      <c r="E50" s="3">
        <v>14.07217</v>
      </c>
      <c r="F50" s="2">
        <v>191862.94160655132</v>
      </c>
      <c r="G50" s="3">
        <v>2.7060608743253667</v>
      </c>
      <c r="H50">
        <v>-7080</v>
      </c>
      <c r="I50"/>
      <c r="J50">
        <v>1.6145</v>
      </c>
      <c r="M50" s="3"/>
    </row>
    <row r="51" spans="1:13" x14ac:dyDescent="0.2">
      <c r="A51" s="2">
        <v>1989.4</v>
      </c>
      <c r="B51" s="1">
        <v>53.737187639392111</v>
      </c>
      <c r="C51" s="3">
        <v>1.45</v>
      </c>
      <c r="D51">
        <v>17718</v>
      </c>
      <c r="E51" s="3">
        <v>15.15179</v>
      </c>
      <c r="F51" s="2">
        <v>192926.77829387729</v>
      </c>
      <c r="G51" s="3">
        <v>2.2179096774353368</v>
      </c>
      <c r="H51">
        <v>-5600</v>
      </c>
      <c r="I51"/>
      <c r="J51">
        <v>1.6145</v>
      </c>
      <c r="M51" s="3"/>
    </row>
    <row r="52" spans="1:13" x14ac:dyDescent="0.2">
      <c r="A52" s="2">
        <v>1990.1</v>
      </c>
      <c r="B52" s="1">
        <v>54.57011404780269</v>
      </c>
      <c r="C52" s="3">
        <v>1.55</v>
      </c>
      <c r="D52">
        <v>17906</v>
      </c>
      <c r="E52" s="3">
        <v>15.31676</v>
      </c>
      <c r="F52" s="2">
        <v>194143.76340292665</v>
      </c>
      <c r="G52" s="3">
        <v>2.5232062025015267</v>
      </c>
      <c r="H52">
        <v>-6405</v>
      </c>
      <c r="I52"/>
      <c r="J52">
        <v>1.6480000000000001</v>
      </c>
      <c r="M52" s="3"/>
    </row>
    <row r="53" spans="1:13" x14ac:dyDescent="0.2">
      <c r="A53" s="2">
        <v>1990.2</v>
      </c>
      <c r="B53" s="1">
        <v>55.688801385782646</v>
      </c>
      <c r="C53" s="3">
        <v>2.0499999999999998</v>
      </c>
      <c r="D53">
        <v>18177</v>
      </c>
      <c r="E53" s="3">
        <v>15.013019999999999</v>
      </c>
      <c r="F53" s="2">
        <v>195310.1400859415</v>
      </c>
      <c r="G53" s="3">
        <v>2.4031195492881352</v>
      </c>
      <c r="H53">
        <v>-6425</v>
      </c>
      <c r="I53"/>
      <c r="J53">
        <v>1.7450000000000001</v>
      </c>
      <c r="M53" s="3"/>
    </row>
    <row r="54" spans="1:13" x14ac:dyDescent="0.2">
      <c r="A54" s="2">
        <v>1990.3</v>
      </c>
      <c r="B54" s="1">
        <v>56.969643817655644</v>
      </c>
      <c r="C54" s="3">
        <v>2.2999999999999998</v>
      </c>
      <c r="D54">
        <v>18222</v>
      </c>
      <c r="E54" s="3">
        <v>14.951169999999999</v>
      </c>
      <c r="F54" s="2">
        <v>196197.48812005937</v>
      </c>
      <c r="G54" s="3">
        <v>1.8173107320027526</v>
      </c>
      <c r="H54">
        <v>-3827</v>
      </c>
      <c r="I54"/>
      <c r="J54">
        <v>1.8735000000000002</v>
      </c>
      <c r="M54" s="3"/>
    </row>
    <row r="55" spans="1:13" x14ac:dyDescent="0.2">
      <c r="A55" s="2">
        <v>1990.4</v>
      </c>
      <c r="B55" s="1">
        <v>58.279945625461721</v>
      </c>
      <c r="C55" s="3">
        <v>2.2999999999999998</v>
      </c>
      <c r="D55">
        <v>18194</v>
      </c>
      <c r="E55" s="3">
        <v>13.8817</v>
      </c>
      <c r="F55" s="2">
        <v>196291.8647713332</v>
      </c>
      <c r="G55" s="3">
        <v>0.1924115383497238</v>
      </c>
      <c r="H55">
        <v>-3946</v>
      </c>
      <c r="I55"/>
      <c r="J55">
        <v>1.9285000000000001</v>
      </c>
      <c r="M55" s="3"/>
    </row>
    <row r="56" spans="1:13" x14ac:dyDescent="0.2">
      <c r="A56" s="2">
        <v>1991.1</v>
      </c>
      <c r="B56" s="1">
        <v>59.489254497190053</v>
      </c>
      <c r="C56" s="3">
        <v>2.0750000000000002</v>
      </c>
      <c r="D56">
        <v>18339</v>
      </c>
      <c r="E56" s="3">
        <v>12.4628</v>
      </c>
      <c r="F56" s="2">
        <v>197170.32376654231</v>
      </c>
      <c r="G56" s="3">
        <v>1.7901077993883519</v>
      </c>
      <c r="H56">
        <v>-3033</v>
      </c>
      <c r="I56"/>
      <c r="J56">
        <v>1.7485000000000002</v>
      </c>
      <c r="M56" s="3"/>
    </row>
    <row r="57" spans="1:13" x14ac:dyDescent="0.2">
      <c r="A57" s="2">
        <v>1991.2</v>
      </c>
      <c r="B57" s="1">
        <v>60.634422646260958</v>
      </c>
      <c r="C57" s="3">
        <v>1.925</v>
      </c>
      <c r="D57">
        <v>18576</v>
      </c>
      <c r="E57" s="3">
        <v>11.298439999999999</v>
      </c>
      <c r="F57" s="2">
        <v>197722.81232583709</v>
      </c>
      <c r="G57" s="3">
        <v>1.1208351211086764</v>
      </c>
      <c r="H57">
        <v>-1807</v>
      </c>
      <c r="I57"/>
      <c r="J57">
        <v>1.6180000000000001</v>
      </c>
      <c r="M57" s="3"/>
    </row>
    <row r="58" spans="1:13" x14ac:dyDescent="0.2">
      <c r="A58" s="2">
        <v>1991.3</v>
      </c>
      <c r="B58" s="1">
        <v>61.680366436908962</v>
      </c>
      <c r="C58" s="3">
        <v>1.7250000000000001</v>
      </c>
      <c r="D58">
        <v>18652</v>
      </c>
      <c r="E58" s="3">
        <v>10.33408</v>
      </c>
      <c r="F58" s="2">
        <v>198177.39644569869</v>
      </c>
      <c r="G58" s="3">
        <v>0.91963919491995227</v>
      </c>
      <c r="H58">
        <v>-2597</v>
      </c>
      <c r="I58"/>
      <c r="J58">
        <v>1.752</v>
      </c>
      <c r="M58" s="3"/>
    </row>
    <row r="59" spans="1:13" x14ac:dyDescent="0.2">
      <c r="A59" s="2">
        <v>1991.4</v>
      </c>
      <c r="B59" s="1">
        <v>62.682672391508738</v>
      </c>
      <c r="C59" s="3">
        <v>1.625</v>
      </c>
      <c r="D59">
        <v>18722</v>
      </c>
      <c r="E59" s="3">
        <v>10.848369999999999</v>
      </c>
      <c r="F59" s="2">
        <v>198923.18486528529</v>
      </c>
      <c r="G59" s="3">
        <v>1.5052946157579683</v>
      </c>
      <c r="H59">
        <v>-1927</v>
      </c>
      <c r="I59"/>
      <c r="J59">
        <v>1.8660000000000001</v>
      </c>
      <c r="M59" s="3"/>
    </row>
    <row r="60" spans="1:13" x14ac:dyDescent="0.2">
      <c r="A60" s="2">
        <v>1992.1</v>
      </c>
      <c r="B60" s="1">
        <v>63.654253813577128</v>
      </c>
      <c r="C60" s="3">
        <v>1.55</v>
      </c>
      <c r="D60">
        <v>18705</v>
      </c>
      <c r="E60" s="3">
        <v>10.670450000000001</v>
      </c>
      <c r="F60" s="2">
        <v>199399.46021721544</v>
      </c>
      <c r="G60" s="3">
        <v>0.95770707120479415</v>
      </c>
      <c r="H60">
        <v>-2176</v>
      </c>
      <c r="I60"/>
      <c r="J60">
        <v>1.7363000000000002</v>
      </c>
      <c r="M60" s="3"/>
    </row>
    <row r="61" spans="1:13" x14ac:dyDescent="0.2">
      <c r="A61" s="2">
        <v>1992.2</v>
      </c>
      <c r="B61" s="1">
        <v>64.386277732433271</v>
      </c>
      <c r="C61" s="3">
        <v>1.1499999999999999</v>
      </c>
      <c r="D61">
        <v>18893</v>
      </c>
      <c r="E61" s="3">
        <v>10.05078</v>
      </c>
      <c r="F61" s="2">
        <v>199508.52353912735</v>
      </c>
      <c r="G61" s="3">
        <v>0.21878358505702522</v>
      </c>
      <c r="H61">
        <v>-2944</v>
      </c>
      <c r="I61"/>
      <c r="J61">
        <v>1.9035000000000002</v>
      </c>
      <c r="M61" s="3"/>
    </row>
    <row r="62" spans="1:13" x14ac:dyDescent="0.2">
      <c r="A62" s="2">
        <v>1992.3</v>
      </c>
      <c r="B62" s="1">
        <v>64.981850801458279</v>
      </c>
      <c r="C62" s="3">
        <v>0.92500000000000004</v>
      </c>
      <c r="D62">
        <v>19074</v>
      </c>
      <c r="E62" s="3">
        <v>10.03729</v>
      </c>
      <c r="F62" s="2">
        <v>199624.78634362467</v>
      </c>
      <c r="G62" s="3">
        <v>0.2330984209294229</v>
      </c>
      <c r="H62">
        <v>-3287</v>
      </c>
      <c r="I62"/>
      <c r="J62">
        <v>1.7790000000000001</v>
      </c>
      <c r="M62" s="3"/>
    </row>
    <row r="63" spans="1:13" x14ac:dyDescent="0.2">
      <c r="A63" s="2">
        <v>1992.4</v>
      </c>
      <c r="B63" s="1">
        <v>65.501705607869951</v>
      </c>
      <c r="C63" s="3">
        <v>0.8</v>
      </c>
      <c r="D63">
        <v>19422</v>
      </c>
      <c r="E63" s="3">
        <v>7.2313200000000002</v>
      </c>
      <c r="F63" s="2">
        <v>200407.37767771687</v>
      </c>
      <c r="G63" s="3">
        <v>1.5681245769652463</v>
      </c>
      <c r="H63">
        <v>-2773</v>
      </c>
      <c r="I63"/>
      <c r="J63">
        <v>1.5130000000000001</v>
      </c>
      <c r="M63" s="3"/>
    </row>
    <row r="64" spans="1:13" x14ac:dyDescent="0.2">
      <c r="A64" s="2">
        <v>1993.1</v>
      </c>
      <c r="B64" s="1">
        <v>66.025719252732912</v>
      </c>
      <c r="C64" s="3">
        <v>0.8</v>
      </c>
      <c r="D64">
        <v>19647</v>
      </c>
      <c r="E64" s="3">
        <v>6.03193</v>
      </c>
      <c r="F64" s="2">
        <v>201670.45574429494</v>
      </c>
      <c r="G64" s="3">
        <v>2.5210210945612488</v>
      </c>
      <c r="H64">
        <v>-2309</v>
      </c>
      <c r="I64"/>
      <c r="J64">
        <v>1.5090000000000001</v>
      </c>
      <c r="M64" s="3"/>
    </row>
    <row r="65" spans="1:13" x14ac:dyDescent="0.2">
      <c r="A65" s="2">
        <v>1993.2</v>
      </c>
      <c r="B65" s="1">
        <v>66.388860708622943</v>
      </c>
      <c r="C65" s="3">
        <v>0.55000000000000004</v>
      </c>
      <c r="D65">
        <v>19797</v>
      </c>
      <c r="E65" s="3">
        <v>5.9516999999999998</v>
      </c>
      <c r="F65" s="2">
        <v>201751.25725310214</v>
      </c>
      <c r="G65" s="3">
        <v>0.16026444430643494</v>
      </c>
      <c r="H65">
        <v>-3239</v>
      </c>
      <c r="I65"/>
      <c r="J65">
        <v>1.4930000000000001</v>
      </c>
      <c r="M65" s="3"/>
    </row>
    <row r="66" spans="1:13" x14ac:dyDescent="0.2">
      <c r="A66" s="2">
        <v>1993.3</v>
      </c>
      <c r="B66" s="1">
        <v>66.836985518406152</v>
      </c>
      <c r="C66" s="3">
        <v>0.67500000000000004</v>
      </c>
      <c r="D66">
        <v>20099</v>
      </c>
      <c r="E66" s="3">
        <v>5.9598699999999996</v>
      </c>
      <c r="F66" s="2">
        <v>202659.82065698027</v>
      </c>
      <c r="G66" s="3">
        <v>1.8013536396223273</v>
      </c>
      <c r="H66">
        <v>-2479</v>
      </c>
      <c r="I66"/>
      <c r="J66">
        <v>1.496</v>
      </c>
      <c r="M66" s="3"/>
    </row>
    <row r="67" spans="1:13" x14ac:dyDescent="0.2">
      <c r="A67" s="2">
        <v>1993.4</v>
      </c>
      <c r="B67" s="1">
        <v>67.221298185136988</v>
      </c>
      <c r="C67" s="3">
        <v>0.57499999999999996</v>
      </c>
      <c r="D67">
        <v>20469</v>
      </c>
      <c r="E67" s="3">
        <v>5.3828100000000001</v>
      </c>
      <c r="F67" s="2">
        <v>203282.99772502013</v>
      </c>
      <c r="G67" s="3">
        <v>1.2299962884002369</v>
      </c>
      <c r="H67">
        <v>-2147</v>
      </c>
      <c r="I67"/>
      <c r="J67">
        <v>1.4775</v>
      </c>
      <c r="M67" s="3"/>
    </row>
    <row r="68" spans="1:13" x14ac:dyDescent="0.2">
      <c r="A68" s="2">
        <v>1994.1</v>
      </c>
      <c r="B68" s="1">
        <v>67.59101532515524</v>
      </c>
      <c r="C68" s="3">
        <v>0.55000000000000004</v>
      </c>
      <c r="D68">
        <v>20797</v>
      </c>
      <c r="E68" s="3">
        <v>5.2275799999999997</v>
      </c>
      <c r="F68" s="2">
        <v>204122.75340225612</v>
      </c>
      <c r="G68" s="3">
        <v>1.652387433546032</v>
      </c>
      <c r="H68">
        <v>-989</v>
      </c>
      <c r="I68"/>
      <c r="J68">
        <v>1.488</v>
      </c>
      <c r="M68" s="3"/>
    </row>
    <row r="69" spans="1:13" x14ac:dyDescent="0.2">
      <c r="A69" s="2">
        <v>1994.2</v>
      </c>
      <c r="B69" s="1">
        <v>67.979663663274877</v>
      </c>
      <c r="C69" s="3">
        <v>0.57499999999999996</v>
      </c>
      <c r="D69">
        <v>21103</v>
      </c>
      <c r="E69" s="3">
        <v>5.1878599999999997</v>
      </c>
      <c r="F69" s="2">
        <v>204525.62867999365</v>
      </c>
      <c r="G69" s="3">
        <v>0.78947647143206012</v>
      </c>
      <c r="H69">
        <v>-1861</v>
      </c>
      <c r="I69"/>
      <c r="J69">
        <v>1.5483</v>
      </c>
      <c r="M69" s="3"/>
    </row>
    <row r="70" spans="1:13" x14ac:dyDescent="0.2">
      <c r="A70" s="2">
        <v>1994.3</v>
      </c>
      <c r="B70" s="1">
        <v>68.302567065675433</v>
      </c>
      <c r="C70" s="3">
        <v>0.47499999999999998</v>
      </c>
      <c r="D70">
        <v>21413</v>
      </c>
      <c r="E70" s="3">
        <v>5.7681100000000001</v>
      </c>
      <c r="F70" s="2">
        <v>205109.89578128443</v>
      </c>
      <c r="G70" s="3">
        <v>1.1426775315380056</v>
      </c>
      <c r="H70">
        <v>-414</v>
      </c>
      <c r="I70"/>
      <c r="J70">
        <v>1.5770000000000002</v>
      </c>
      <c r="M70" s="3"/>
    </row>
    <row r="71" spans="1:13" x14ac:dyDescent="0.2">
      <c r="A71" s="2">
        <v>1994.4</v>
      </c>
      <c r="B71" s="1">
        <v>68.678231184536656</v>
      </c>
      <c r="C71" s="3">
        <v>0.55000000000000004</v>
      </c>
      <c r="D71">
        <v>21737</v>
      </c>
      <c r="E71" s="3">
        <v>6.42685</v>
      </c>
      <c r="F71" s="2">
        <v>206148.097361347</v>
      </c>
      <c r="G71" s="3">
        <v>2.0246737995901043</v>
      </c>
      <c r="H71">
        <v>-655</v>
      </c>
      <c r="I71"/>
      <c r="J71">
        <v>1.5665</v>
      </c>
      <c r="M71" s="3"/>
    </row>
    <row r="72" spans="1:13" x14ac:dyDescent="0.2">
      <c r="A72" s="2">
        <v>1995.1</v>
      </c>
      <c r="B72" s="1">
        <v>69.09030057164388</v>
      </c>
      <c r="C72" s="3">
        <v>0.6</v>
      </c>
      <c r="D72">
        <v>22068</v>
      </c>
      <c r="E72" s="3">
        <v>6.7255399999999996</v>
      </c>
      <c r="F72" s="2">
        <v>206442.84646180211</v>
      </c>
      <c r="G72" s="3">
        <v>0.57191718813385251</v>
      </c>
      <c r="H72">
        <v>826</v>
      </c>
      <c r="I72"/>
      <c r="J72">
        <v>1.619</v>
      </c>
      <c r="M72" s="3"/>
    </row>
    <row r="73" spans="1:13" x14ac:dyDescent="0.2">
      <c r="A73" s="2">
        <v>1995.2</v>
      </c>
      <c r="B73" s="1">
        <v>69.556660100502484</v>
      </c>
      <c r="C73" s="3">
        <v>0.67500000000000004</v>
      </c>
      <c r="D73">
        <v>22372</v>
      </c>
      <c r="E73" s="3">
        <v>6.7148399999999997</v>
      </c>
      <c r="F73" s="2">
        <v>207038.92073797411</v>
      </c>
      <c r="G73" s="3">
        <v>1.1549429517913268</v>
      </c>
      <c r="H73">
        <v>-2974</v>
      </c>
      <c r="I73"/>
      <c r="J73">
        <v>1.5905</v>
      </c>
      <c r="M73" s="3"/>
    </row>
    <row r="74" spans="1:13" x14ac:dyDescent="0.2">
      <c r="A74" s="2">
        <v>1995.3</v>
      </c>
      <c r="B74" s="1">
        <v>70.078335051256261</v>
      </c>
      <c r="C74" s="3">
        <v>0.75</v>
      </c>
      <c r="D74">
        <v>22643</v>
      </c>
      <c r="E74" s="3">
        <v>6.7953900000000003</v>
      </c>
      <c r="F74" s="2">
        <v>208003.96595973091</v>
      </c>
      <c r="G74" s="3">
        <v>1.8644711213079646</v>
      </c>
      <c r="H74">
        <v>-2542</v>
      </c>
      <c r="I74"/>
      <c r="J74">
        <v>1.5795000000000001</v>
      </c>
      <c r="M74" s="3"/>
    </row>
    <row r="75" spans="1:13" x14ac:dyDescent="0.2">
      <c r="A75" s="2">
        <v>1995.4</v>
      </c>
      <c r="B75" s="1">
        <v>70.621442147903494</v>
      </c>
      <c r="C75" s="3">
        <v>0.77500000000000002</v>
      </c>
      <c r="D75">
        <v>22956</v>
      </c>
      <c r="E75" s="3">
        <v>6.5498500000000002</v>
      </c>
      <c r="F75" s="2">
        <v>208598.48910060205</v>
      </c>
      <c r="G75" s="3">
        <v>1.143291933166779</v>
      </c>
      <c r="H75">
        <v>-1061</v>
      </c>
      <c r="I75"/>
      <c r="J75">
        <v>1.5535000000000001</v>
      </c>
      <c r="M75" s="3"/>
    </row>
    <row r="76" spans="1:13" x14ac:dyDescent="0.2">
      <c r="A76" s="2">
        <v>1996.1</v>
      </c>
      <c r="B76" s="1">
        <v>71.151102964012779</v>
      </c>
      <c r="C76" s="3">
        <v>0.75</v>
      </c>
      <c r="D76">
        <v>23488</v>
      </c>
      <c r="E76" s="3">
        <v>6.1398799999999998</v>
      </c>
      <c r="F76" s="2">
        <v>209492.83157727693</v>
      </c>
      <c r="G76" s="3">
        <v>1.7149548504036716</v>
      </c>
      <c r="H76">
        <v>-1516</v>
      </c>
      <c r="I76"/>
      <c r="J76">
        <v>1.5262</v>
      </c>
      <c r="M76" s="3"/>
    </row>
    <row r="77" spans="1:13" x14ac:dyDescent="0.2">
      <c r="A77" s="2">
        <v>1996.2</v>
      </c>
      <c r="B77" s="1">
        <v>71.649160684760858</v>
      </c>
      <c r="C77" s="3">
        <v>0.7</v>
      </c>
      <c r="D77">
        <v>23956</v>
      </c>
      <c r="E77" s="3">
        <v>5.9347700000000003</v>
      </c>
      <c r="F77" s="2">
        <v>210512.16995829775</v>
      </c>
      <c r="G77" s="3">
        <v>1.9462973951828388</v>
      </c>
      <c r="H77">
        <v>-1143</v>
      </c>
      <c r="I77"/>
      <c r="J77">
        <v>1.5529000000000002</v>
      </c>
      <c r="M77" s="3"/>
    </row>
    <row r="78" spans="1:13" x14ac:dyDescent="0.2">
      <c r="A78" s="2">
        <v>1996.3</v>
      </c>
      <c r="B78" s="1">
        <v>72.132792519383003</v>
      </c>
      <c r="C78" s="3">
        <v>0.67500000000000004</v>
      </c>
      <c r="D78">
        <v>24412</v>
      </c>
      <c r="E78" s="3">
        <v>5.8636499999999998</v>
      </c>
      <c r="F78" s="2">
        <v>211494.95955558398</v>
      </c>
      <c r="G78" s="3">
        <v>1.8674257122158977</v>
      </c>
      <c r="H78">
        <v>-1443</v>
      </c>
      <c r="I78"/>
      <c r="J78">
        <v>1.5653000000000001</v>
      </c>
      <c r="M78" s="3"/>
    </row>
    <row r="79" spans="1:13" x14ac:dyDescent="0.2">
      <c r="A79" s="2">
        <v>1996.4</v>
      </c>
      <c r="B79" s="1">
        <v>72.637722067018672</v>
      </c>
      <c r="C79" s="3">
        <v>0.7</v>
      </c>
      <c r="D79">
        <v>24521</v>
      </c>
      <c r="E79" s="3">
        <v>6.4316399999999998</v>
      </c>
      <c r="F79" s="2">
        <v>212347.69022259061</v>
      </c>
      <c r="G79" s="3">
        <v>1.6127678291690373</v>
      </c>
      <c r="H79">
        <v>-1133</v>
      </c>
      <c r="I79"/>
      <c r="J79">
        <v>1.7123000000000002</v>
      </c>
      <c r="M79" s="3"/>
    </row>
    <row r="80" spans="1:13" x14ac:dyDescent="0.2">
      <c r="A80" s="2">
        <v>1997.1</v>
      </c>
      <c r="B80" s="1">
        <v>73.03722953838728</v>
      </c>
      <c r="C80" s="3">
        <v>0.55000000000000004</v>
      </c>
      <c r="D80">
        <v>24944</v>
      </c>
      <c r="E80" s="3">
        <v>6.3041299999999998</v>
      </c>
      <c r="F80" s="2">
        <v>212212.21039688526</v>
      </c>
      <c r="G80" s="3">
        <v>-0.2552037661692097</v>
      </c>
      <c r="H80">
        <v>775</v>
      </c>
      <c r="I80"/>
      <c r="J80">
        <v>1.6448</v>
      </c>
      <c r="M80" s="3"/>
    </row>
    <row r="81" spans="1:13" x14ac:dyDescent="0.2">
      <c r="A81" s="2">
        <v>1997.2</v>
      </c>
      <c r="B81" s="1">
        <v>73.420674993463805</v>
      </c>
      <c r="C81" s="3">
        <v>0.52500000000000002</v>
      </c>
      <c r="D81">
        <v>25468</v>
      </c>
      <c r="E81" s="3">
        <v>6.6646200000000002</v>
      </c>
      <c r="F81" s="2">
        <v>212801.23487459467</v>
      </c>
      <c r="G81" s="3">
        <v>1.1102555816327353</v>
      </c>
      <c r="H81">
        <v>-816</v>
      </c>
      <c r="I81"/>
      <c r="J81">
        <v>1.665</v>
      </c>
      <c r="M81" s="3"/>
    </row>
    <row r="82" spans="1:13" x14ac:dyDescent="0.2">
      <c r="A82" s="2">
        <v>1997.3</v>
      </c>
      <c r="B82" s="1">
        <v>73.824488705927862</v>
      </c>
      <c r="C82" s="3">
        <v>0.55000000000000004</v>
      </c>
      <c r="D82">
        <v>25819</v>
      </c>
      <c r="E82" s="3">
        <v>7.2968700000000002</v>
      </c>
      <c r="F82" s="2">
        <v>214360.11568348212</v>
      </c>
      <c r="G82" s="3">
        <v>2.9302100804182274</v>
      </c>
      <c r="H82">
        <v>564</v>
      </c>
      <c r="I82"/>
      <c r="J82">
        <v>1.6117000000000001</v>
      </c>
      <c r="M82" s="3"/>
    </row>
    <row r="83" spans="1:13" x14ac:dyDescent="0.2">
      <c r="A83" s="2">
        <v>1997.4</v>
      </c>
      <c r="B83" s="1">
        <v>74.175155027281022</v>
      </c>
      <c r="C83" s="3">
        <v>0.47499999999999998</v>
      </c>
      <c r="D83">
        <v>26146</v>
      </c>
      <c r="E83" s="3">
        <v>7.7179000000000002</v>
      </c>
      <c r="F83" s="2">
        <v>214172.22223974217</v>
      </c>
      <c r="G83" s="3">
        <v>-0.35061269330043388</v>
      </c>
      <c r="H83">
        <v>-1463</v>
      </c>
      <c r="I83"/>
      <c r="J83">
        <v>1.6427</v>
      </c>
      <c r="M83" s="3"/>
    </row>
    <row r="84" spans="1:13" x14ac:dyDescent="0.2">
      <c r="A84" s="2">
        <v>1998.1</v>
      </c>
      <c r="B84" s="1">
        <v>74.527487013660604</v>
      </c>
      <c r="C84" s="3">
        <v>0.47499999999999998</v>
      </c>
      <c r="D84">
        <v>26518</v>
      </c>
      <c r="E84" s="3">
        <v>7.5667600000000004</v>
      </c>
      <c r="F84" s="2">
        <v>214999.88575971191</v>
      </c>
      <c r="G84" s="3">
        <v>1.5457906003202737</v>
      </c>
      <c r="H84">
        <v>-3291</v>
      </c>
      <c r="I84"/>
      <c r="J84">
        <v>1.6765000000000001</v>
      </c>
      <c r="M84" s="3"/>
    </row>
    <row r="85" spans="1:13" x14ac:dyDescent="0.2">
      <c r="A85" s="2">
        <v>1998.2</v>
      </c>
      <c r="B85" s="1">
        <v>74.881492576975489</v>
      </c>
      <c r="C85" s="3">
        <v>0.47499999999999998</v>
      </c>
      <c r="D85">
        <v>26858</v>
      </c>
      <c r="E85" s="3">
        <v>7.7139600000000002</v>
      </c>
      <c r="F85" s="2">
        <v>215512.45641315044</v>
      </c>
      <c r="G85" s="3">
        <v>0.95362032705708089</v>
      </c>
      <c r="H85">
        <v>-3090</v>
      </c>
      <c r="I85"/>
      <c r="J85">
        <v>1.6695</v>
      </c>
      <c r="M85" s="3"/>
    </row>
    <row r="86" spans="1:13" x14ac:dyDescent="0.2">
      <c r="A86" s="2">
        <v>1998.3</v>
      </c>
      <c r="B86" s="1">
        <v>75.199738920427649</v>
      </c>
      <c r="C86" s="3">
        <v>0.42499999999999999</v>
      </c>
      <c r="D86">
        <v>27328</v>
      </c>
      <c r="E86" s="3">
        <v>7.4676799999999997</v>
      </c>
      <c r="F86" s="2">
        <v>216179.6861677749</v>
      </c>
      <c r="G86" s="3">
        <v>1.238405919972152</v>
      </c>
      <c r="H86">
        <v>1528</v>
      </c>
      <c r="I86"/>
      <c r="J86">
        <v>1.6995</v>
      </c>
      <c r="M86" s="3"/>
    </row>
    <row r="87" spans="1:13" x14ac:dyDescent="0.2">
      <c r="A87" s="2">
        <v>1998.4</v>
      </c>
      <c r="B87" s="1">
        <v>75.556937680299683</v>
      </c>
      <c r="C87" s="3">
        <v>0.47499999999999998</v>
      </c>
      <c r="D87">
        <v>27658</v>
      </c>
      <c r="E87" s="3">
        <v>6.4603400000000004</v>
      </c>
      <c r="F87" s="2">
        <v>216813.79885018058</v>
      </c>
      <c r="G87" s="3">
        <v>1.1733066943460102</v>
      </c>
      <c r="H87">
        <v>-717</v>
      </c>
      <c r="I87"/>
      <c r="J87">
        <v>1.6628000000000001</v>
      </c>
      <c r="M87" s="3"/>
    </row>
    <row r="88" spans="1:13" x14ac:dyDescent="0.2">
      <c r="A88" s="2">
        <v>1999.1</v>
      </c>
      <c r="B88" s="1">
        <v>75.95361160312126</v>
      </c>
      <c r="C88" s="3">
        <v>0.52500000000000002</v>
      </c>
      <c r="D88">
        <v>27993</v>
      </c>
      <c r="E88" s="3">
        <v>5.4228699999999996</v>
      </c>
      <c r="F88" s="2">
        <v>217282.81078531369</v>
      </c>
      <c r="G88" s="3">
        <v>0.86528060044219757</v>
      </c>
      <c r="H88">
        <v>-8000</v>
      </c>
      <c r="I88"/>
      <c r="J88">
        <v>1.6140000000000001</v>
      </c>
      <c r="M88" s="3"/>
    </row>
    <row r="89" spans="1:13" x14ac:dyDescent="0.2">
      <c r="A89" s="2">
        <v>1999.2</v>
      </c>
      <c r="B89" s="1">
        <v>76.295402855335297</v>
      </c>
      <c r="C89" s="3">
        <v>0.45</v>
      </c>
      <c r="D89">
        <v>28776</v>
      </c>
      <c r="E89" s="3">
        <v>5.2211400000000001</v>
      </c>
      <c r="F89" s="2">
        <v>217659.67066301926</v>
      </c>
      <c r="G89" s="3">
        <v>0.6937684142496181</v>
      </c>
      <c r="H89">
        <v>-6371</v>
      </c>
      <c r="I89"/>
      <c r="J89">
        <v>1.5765</v>
      </c>
      <c r="M89" s="3"/>
    </row>
    <row r="90" spans="1:13" x14ac:dyDescent="0.2">
      <c r="A90" s="2">
        <v>1999.3</v>
      </c>
      <c r="B90" s="1">
        <v>76.600584466756644</v>
      </c>
      <c r="C90" s="3">
        <v>0.4</v>
      </c>
      <c r="D90">
        <v>29226</v>
      </c>
      <c r="E90" s="3">
        <v>5.4107000000000003</v>
      </c>
      <c r="F90" s="2">
        <v>218417.11562514893</v>
      </c>
      <c r="G90" s="3">
        <v>1.3919803513850582</v>
      </c>
      <c r="H90">
        <v>-7083</v>
      </c>
      <c r="I90"/>
      <c r="J90">
        <v>1.6457000000000002</v>
      </c>
      <c r="M90" s="3"/>
    </row>
    <row r="91" spans="1:13" x14ac:dyDescent="0.2">
      <c r="A91" s="2">
        <v>1999.4</v>
      </c>
      <c r="B91" s="1">
        <v>76.88783665850697</v>
      </c>
      <c r="C91" s="3">
        <v>0.375</v>
      </c>
      <c r="D91">
        <v>30911</v>
      </c>
      <c r="E91" s="3">
        <v>6.0553100000000004</v>
      </c>
      <c r="F91" s="2">
        <v>219646.45905107207</v>
      </c>
      <c r="G91" s="3">
        <v>2.2513683003358764</v>
      </c>
      <c r="H91">
        <v>-4693</v>
      </c>
      <c r="I91"/>
      <c r="J91">
        <v>1.615</v>
      </c>
      <c r="M91" s="3"/>
    </row>
    <row r="92" spans="1:13" x14ac:dyDescent="0.2">
      <c r="A92" s="2">
        <v>2000.1</v>
      </c>
      <c r="B92" s="1">
        <v>77.080056250153234</v>
      </c>
      <c r="C92" s="3">
        <v>0.25</v>
      </c>
      <c r="D92">
        <v>30429</v>
      </c>
      <c r="E92" s="3">
        <v>6.2283799999999996</v>
      </c>
      <c r="F92" s="2">
        <v>220585.62165437534</v>
      </c>
      <c r="G92" s="3">
        <v>1.7103168562073279</v>
      </c>
      <c r="H92">
        <v>-5939</v>
      </c>
      <c r="I92"/>
      <c r="J92">
        <v>1.5922000000000001</v>
      </c>
      <c r="M92" s="3"/>
    </row>
    <row r="93" spans="1:13" x14ac:dyDescent="0.2">
      <c r="A93" s="2">
        <v>2000.2</v>
      </c>
      <c r="B93" s="1">
        <v>77.31129641890368</v>
      </c>
      <c r="C93" s="3">
        <v>0.3</v>
      </c>
      <c r="D93">
        <v>30941</v>
      </c>
      <c r="E93" s="3">
        <v>6.22682</v>
      </c>
      <c r="F93" s="2">
        <v>220944.02178005886</v>
      </c>
      <c r="G93" s="3">
        <v>0.64990659499120085</v>
      </c>
      <c r="H93">
        <v>-6822</v>
      </c>
      <c r="I93"/>
      <c r="J93">
        <v>1.5130000000000001</v>
      </c>
      <c r="M93" s="3"/>
    </row>
    <row r="94" spans="1:13" x14ac:dyDescent="0.2">
      <c r="A94" s="2">
        <v>2000.3</v>
      </c>
      <c r="B94" s="1">
        <v>77.56255813226511</v>
      </c>
      <c r="C94" s="3">
        <v>0.32500000000000001</v>
      </c>
      <c r="D94">
        <v>31684</v>
      </c>
      <c r="E94" s="3">
        <v>6.2056899999999997</v>
      </c>
      <c r="F94" s="2">
        <v>221465.3867759096</v>
      </c>
      <c r="G94" s="3">
        <v>0.94388613305813607</v>
      </c>
      <c r="H94">
        <v>-7126</v>
      </c>
      <c r="I94"/>
      <c r="J94">
        <v>1.4787000000000001</v>
      </c>
      <c r="M94" s="3"/>
    </row>
    <row r="95" spans="1:13" x14ac:dyDescent="0.2">
      <c r="A95" s="2">
        <v>2000.4</v>
      </c>
      <c r="B95" s="1">
        <v>77.795245806661896</v>
      </c>
      <c r="C95" s="3">
        <v>0.3</v>
      </c>
      <c r="D95">
        <v>32366</v>
      </c>
      <c r="E95" s="3">
        <v>5.9553900000000004</v>
      </c>
      <c r="F95" s="2">
        <v>221681.62089624544</v>
      </c>
      <c r="G95" s="3">
        <v>0.39055154122955571</v>
      </c>
      <c r="H95">
        <v>-5467</v>
      </c>
      <c r="I95"/>
      <c r="J95">
        <v>1.4955000000000001</v>
      </c>
      <c r="M95" s="3"/>
    </row>
    <row r="96" spans="1:13" x14ac:dyDescent="0.2">
      <c r="A96" s="2">
        <v>2001.1</v>
      </c>
      <c r="B96" s="1">
        <v>78.048080355533543</v>
      </c>
      <c r="C96" s="3">
        <v>0.32500000000000001</v>
      </c>
      <c r="D96">
        <v>32958</v>
      </c>
      <c r="E96" s="3">
        <v>5.5512600000000001</v>
      </c>
      <c r="F96" s="2">
        <v>222574.19170405922</v>
      </c>
      <c r="G96" s="3">
        <v>1.6105454375606953</v>
      </c>
      <c r="H96">
        <v>-4921</v>
      </c>
      <c r="I96"/>
      <c r="J96">
        <v>1.419</v>
      </c>
      <c r="M96" s="3"/>
    </row>
    <row r="97" spans="1:13" x14ac:dyDescent="0.2">
      <c r="A97" s="2">
        <v>2001.2</v>
      </c>
      <c r="B97" s="1">
        <v>78.418808737222335</v>
      </c>
      <c r="C97" s="3">
        <v>0.47499999999999998</v>
      </c>
      <c r="D97">
        <v>33072</v>
      </c>
      <c r="E97" s="3">
        <v>5.25854</v>
      </c>
      <c r="F97" s="2">
        <v>223362.96717553175</v>
      </c>
      <c r="G97" s="3">
        <v>1.4175506431065799</v>
      </c>
      <c r="H97">
        <v>-7339</v>
      </c>
      <c r="I97"/>
      <c r="J97">
        <v>1.4077000000000002</v>
      </c>
      <c r="M97" s="3"/>
    </row>
    <row r="98" spans="1:13" x14ac:dyDescent="0.2">
      <c r="A98" s="2">
        <v>2001.3</v>
      </c>
      <c r="B98" s="1">
        <v>78.752088674355534</v>
      </c>
      <c r="C98" s="3">
        <v>0.42499999999999999</v>
      </c>
      <c r="D98">
        <v>33840</v>
      </c>
      <c r="E98" s="3">
        <v>4.7294600000000004</v>
      </c>
      <c r="F98" s="2">
        <v>223727.56718447129</v>
      </c>
      <c r="G98" s="3">
        <v>0.6529283050811685</v>
      </c>
      <c r="H98">
        <v>-6800</v>
      </c>
      <c r="I98"/>
      <c r="J98">
        <v>1.4691000000000001</v>
      </c>
      <c r="M98" s="3"/>
    </row>
    <row r="99" spans="1:13" x14ac:dyDescent="0.2">
      <c r="A99" s="2">
        <v>2001.4</v>
      </c>
      <c r="B99" s="1">
        <v>79.027720984715785</v>
      </c>
      <c r="C99" s="3">
        <v>0.35</v>
      </c>
      <c r="D99">
        <v>34993</v>
      </c>
      <c r="E99" s="3">
        <v>4.0506000000000002</v>
      </c>
      <c r="F99" s="2">
        <v>223740.37188272856</v>
      </c>
      <c r="G99" s="3">
        <v>2.2893375936483551E-2</v>
      </c>
      <c r="H99">
        <v>-5321</v>
      </c>
      <c r="I99"/>
      <c r="J99">
        <v>1.4543000000000001</v>
      </c>
      <c r="M99" s="3"/>
    </row>
    <row r="100" spans="1:13" x14ac:dyDescent="0.2">
      <c r="A100" s="2">
        <v>2002.1</v>
      </c>
      <c r="B100" s="1">
        <v>79.363588798900835</v>
      </c>
      <c r="C100" s="3">
        <v>0.42499999999999999</v>
      </c>
      <c r="D100">
        <v>35482</v>
      </c>
      <c r="E100" s="3">
        <v>4.1305500000000004</v>
      </c>
      <c r="F100" s="2">
        <v>224488.83586311416</v>
      </c>
      <c r="G100" s="3">
        <v>1.3380937451518804</v>
      </c>
      <c r="H100">
        <v>-6484</v>
      </c>
      <c r="I100"/>
      <c r="J100">
        <v>1.425</v>
      </c>
      <c r="M100" s="3"/>
    </row>
    <row r="101" spans="1:13" x14ac:dyDescent="0.2">
      <c r="A101" s="2">
        <v>2002.2</v>
      </c>
      <c r="B101" s="1">
        <v>79.581838668097816</v>
      </c>
      <c r="C101" s="3">
        <v>0.27500000000000002</v>
      </c>
      <c r="D101">
        <v>36249</v>
      </c>
      <c r="E101" s="3">
        <v>4.1775799999999998</v>
      </c>
      <c r="F101" s="2">
        <v>225198.60439419284</v>
      </c>
      <c r="G101" s="3">
        <v>1.2646838821178008</v>
      </c>
      <c r="H101">
        <v>-9199</v>
      </c>
      <c r="I101"/>
      <c r="J101">
        <v>1.5245</v>
      </c>
      <c r="M101" s="3"/>
    </row>
    <row r="102" spans="1:13" x14ac:dyDescent="0.2">
      <c r="A102" s="2">
        <v>2002.3</v>
      </c>
      <c r="B102" s="1">
        <v>79.820584184102103</v>
      </c>
      <c r="C102" s="3">
        <v>0.3</v>
      </c>
      <c r="D102">
        <v>36577</v>
      </c>
      <c r="E102" s="3">
        <v>3.9887199999999998</v>
      </c>
      <c r="F102" s="2">
        <v>225831.41140489819</v>
      </c>
      <c r="G102" s="3">
        <v>1.1239981036430535</v>
      </c>
      <c r="H102">
        <v>-5020</v>
      </c>
      <c r="I102"/>
      <c r="J102">
        <v>1.57</v>
      </c>
      <c r="M102" s="3"/>
    </row>
    <row r="103" spans="1:13" x14ac:dyDescent="0.2">
      <c r="A103" s="2">
        <v>2002.4</v>
      </c>
      <c r="B103" s="1">
        <v>80.15982166688454</v>
      </c>
      <c r="C103" s="3">
        <v>0.42499999999999999</v>
      </c>
      <c r="D103">
        <v>37190</v>
      </c>
      <c r="E103" s="3">
        <v>4.0177699999999996</v>
      </c>
      <c r="F103" s="2">
        <v>226734.94197683939</v>
      </c>
      <c r="G103" s="3">
        <v>1.6003629722195711</v>
      </c>
      <c r="H103">
        <v>-5003</v>
      </c>
      <c r="I103"/>
      <c r="J103">
        <v>1.6095000000000002</v>
      </c>
      <c r="M103" s="3"/>
    </row>
    <row r="104" spans="1:13" x14ac:dyDescent="0.2">
      <c r="A104" s="2">
        <v>2003.1</v>
      </c>
      <c r="B104" s="1">
        <v>80.480460953552083</v>
      </c>
      <c r="C104" s="3">
        <v>0.4</v>
      </c>
      <c r="D104">
        <v>37859</v>
      </c>
      <c r="E104" s="3">
        <v>3.65503</v>
      </c>
      <c r="F104" s="2">
        <v>227352.82367854399</v>
      </c>
      <c r="G104" s="3">
        <v>1.09005113427596</v>
      </c>
      <c r="H104">
        <v>-1998</v>
      </c>
      <c r="I104"/>
      <c r="J104">
        <v>1.5790000000000002</v>
      </c>
      <c r="M104" s="3"/>
    </row>
    <row r="105" spans="1:13" x14ac:dyDescent="0.2">
      <c r="A105" s="2">
        <v>2003.2</v>
      </c>
      <c r="B105" s="1">
        <v>80.721902336412725</v>
      </c>
      <c r="C105" s="3">
        <v>0.3</v>
      </c>
      <c r="D105">
        <v>38688</v>
      </c>
      <c r="E105" s="3">
        <v>3.6396600000000001</v>
      </c>
      <c r="F105" s="2">
        <v>228454.49336010797</v>
      </c>
      <c r="G105" s="3">
        <v>1.9382555514184219</v>
      </c>
      <c r="H105">
        <v>-7104</v>
      </c>
      <c r="I105"/>
      <c r="J105">
        <v>1.6529</v>
      </c>
      <c r="M105" s="3"/>
    </row>
    <row r="106" spans="1:13" x14ac:dyDescent="0.2">
      <c r="A106" s="2">
        <v>2003.3</v>
      </c>
      <c r="B106" s="1">
        <v>80.984248519006059</v>
      </c>
      <c r="C106" s="3">
        <v>0.32500000000000001</v>
      </c>
      <c r="D106">
        <v>39440</v>
      </c>
      <c r="E106" s="3">
        <v>3.6966999999999999</v>
      </c>
      <c r="F106" s="2">
        <v>229266.08690977062</v>
      </c>
      <c r="G106" s="3">
        <v>1.4210156915291705</v>
      </c>
      <c r="H106">
        <v>-8385</v>
      </c>
      <c r="I106"/>
      <c r="J106">
        <v>1.6620000000000001</v>
      </c>
      <c r="M106" s="3"/>
    </row>
    <row r="107" spans="1:13" x14ac:dyDescent="0.2">
      <c r="A107" s="2">
        <v>2003.4</v>
      </c>
      <c r="B107" s="1">
        <v>81.247447326692821</v>
      </c>
      <c r="C107" s="3">
        <v>0.32500000000000001</v>
      </c>
      <c r="D107">
        <v>39983</v>
      </c>
      <c r="E107" s="3">
        <v>4.0186400000000004</v>
      </c>
      <c r="F107" s="2">
        <v>229788.66049427137</v>
      </c>
      <c r="G107" s="3">
        <v>0.9117328978645034</v>
      </c>
      <c r="H107">
        <v>-5123</v>
      </c>
      <c r="I107"/>
      <c r="J107">
        <v>1.7842</v>
      </c>
      <c r="M107" s="3"/>
    </row>
    <row r="108" spans="1:13" x14ac:dyDescent="0.2">
      <c r="A108" s="2">
        <v>2004.1</v>
      </c>
      <c r="B108" s="1">
        <v>81.491189668672888</v>
      </c>
      <c r="C108" s="3">
        <v>0.3</v>
      </c>
      <c r="D108">
        <v>40463</v>
      </c>
      <c r="E108" s="3">
        <v>4.2967300000000002</v>
      </c>
      <c r="F108" s="2">
        <v>230269.17636626717</v>
      </c>
      <c r="G108" s="3">
        <v>0.83644836252965149</v>
      </c>
      <c r="H108">
        <v>-7982</v>
      </c>
      <c r="I108"/>
      <c r="J108">
        <v>1.84</v>
      </c>
      <c r="M108" s="3"/>
    </row>
    <row r="109" spans="1:13" x14ac:dyDescent="0.2">
      <c r="A109" s="2">
        <v>2004.2</v>
      </c>
      <c r="B109" s="1">
        <v>81.796781629930408</v>
      </c>
      <c r="C109" s="3">
        <v>0.375</v>
      </c>
      <c r="D109">
        <v>41157</v>
      </c>
      <c r="E109" s="3">
        <v>4.7897400000000001</v>
      </c>
      <c r="F109" s="2">
        <v>231452.94474741735</v>
      </c>
      <c r="G109" s="3">
        <v>2.0563210410189825</v>
      </c>
      <c r="H109">
        <v>-8703</v>
      </c>
      <c r="I109"/>
      <c r="J109">
        <v>1.8126</v>
      </c>
      <c r="M109" s="3"/>
    </row>
    <row r="110" spans="1:13" x14ac:dyDescent="0.2">
      <c r="A110">
        <v>2004.3</v>
      </c>
      <c r="B110" s="1">
        <v>82.042171974820192</v>
      </c>
      <c r="C110" s="3">
        <v>0.3</v>
      </c>
      <c r="D110">
        <v>41763</v>
      </c>
      <c r="E110" s="3">
        <v>4.9469000000000003</v>
      </c>
      <c r="F110" s="2">
        <v>231678.16525172084</v>
      </c>
      <c r="G110" s="3">
        <v>0.38922901507998375</v>
      </c>
      <c r="H110">
        <v>-10740</v>
      </c>
      <c r="I110"/>
      <c r="J110">
        <v>1.8090000000000002</v>
      </c>
      <c r="M110" s="3"/>
    </row>
    <row r="111" spans="1:13" x14ac:dyDescent="0.2">
      <c r="A111">
        <v>2004.4</v>
      </c>
      <c r="B111" s="1">
        <v>82.411361748706881</v>
      </c>
      <c r="C111" s="3">
        <v>0.45</v>
      </c>
      <c r="D111">
        <v>42289</v>
      </c>
      <c r="E111" s="3">
        <v>4.8710300000000002</v>
      </c>
      <c r="F111" s="2">
        <v>232802.32444410838</v>
      </c>
      <c r="G111" s="3">
        <v>1.9408979541358562</v>
      </c>
      <c r="H111">
        <v>-3404</v>
      </c>
      <c r="I111"/>
      <c r="J111">
        <v>1.9160000000000001</v>
      </c>
      <c r="M111" s="3"/>
    </row>
    <row r="112" spans="1:13" x14ac:dyDescent="0.2">
      <c r="A112">
        <v>2005.1</v>
      </c>
      <c r="B112" s="1">
        <v>82.82341855745041</v>
      </c>
      <c r="C112" s="3">
        <v>0.5</v>
      </c>
      <c r="D112">
        <v>42508</v>
      </c>
      <c r="E112" s="3">
        <v>4.9873599999999998</v>
      </c>
      <c r="F112" s="2">
        <v>233355.26295268687</v>
      </c>
      <c r="G112" s="3">
        <v>0.95005667988719011</v>
      </c>
      <c r="H112">
        <v>-7397</v>
      </c>
      <c r="I112"/>
      <c r="J112">
        <v>1.8888</v>
      </c>
      <c r="M112" s="3"/>
    </row>
    <row r="113" spans="1:13" x14ac:dyDescent="0.2">
      <c r="A113">
        <v>2005.2</v>
      </c>
      <c r="B113" s="1">
        <v>83.237535650237646</v>
      </c>
      <c r="C113" s="3">
        <v>0.5</v>
      </c>
      <c r="D113">
        <v>42739</v>
      </c>
      <c r="E113" s="3">
        <v>4.8414400000000004</v>
      </c>
      <c r="F113" s="2">
        <v>234578.59339206869</v>
      </c>
      <c r="G113" s="3">
        <v>2.0969408170234516</v>
      </c>
      <c r="H113">
        <v>-2148</v>
      </c>
      <c r="I113"/>
      <c r="J113">
        <v>1.7930000000000001</v>
      </c>
      <c r="M113" s="3"/>
    </row>
    <row r="114" spans="1:13" x14ac:dyDescent="0.2">
      <c r="A114">
        <v>2005.3</v>
      </c>
      <c r="B114" s="1">
        <v>83.757770248051642</v>
      </c>
      <c r="C114" s="3">
        <v>0.625</v>
      </c>
      <c r="D114">
        <v>43385</v>
      </c>
      <c r="E114" s="3">
        <v>4.5968600000000004</v>
      </c>
      <c r="F114" s="2">
        <v>235273.95923749759</v>
      </c>
      <c r="G114" s="3">
        <v>1.1857277092060414</v>
      </c>
      <c r="H114">
        <v>-9356</v>
      </c>
      <c r="I114"/>
      <c r="J114">
        <v>1.7696000000000001</v>
      </c>
      <c r="M114" s="3"/>
    </row>
    <row r="115" spans="1:13" x14ac:dyDescent="0.2">
      <c r="A115">
        <v>2005.4</v>
      </c>
      <c r="B115" s="1">
        <v>84.197498541853918</v>
      </c>
      <c r="C115" s="3">
        <v>0.52500000000000002</v>
      </c>
      <c r="D115">
        <v>43609</v>
      </c>
      <c r="E115" s="3">
        <v>4.6373199999999999</v>
      </c>
      <c r="F115" s="2">
        <v>236021.86667458908</v>
      </c>
      <c r="G115" s="3">
        <v>1.2715515810000966</v>
      </c>
      <c r="H115">
        <v>-8713</v>
      </c>
      <c r="I115"/>
      <c r="J115">
        <v>1.7188000000000001</v>
      </c>
      <c r="M115" s="3"/>
    </row>
    <row r="116" spans="1:13" x14ac:dyDescent="0.2">
      <c r="A116">
        <v>2006.1</v>
      </c>
      <c r="B116" s="1">
        <v>84.618486034563176</v>
      </c>
      <c r="C116" s="3">
        <v>0.5</v>
      </c>
      <c r="D116">
        <v>44640</v>
      </c>
      <c r="E116" s="3">
        <v>4.5874100000000002</v>
      </c>
      <c r="F116" s="2">
        <v>236698.74704009545</v>
      </c>
      <c r="G116" s="3">
        <v>1.1471485672801762</v>
      </c>
      <c r="H116">
        <v>-10695</v>
      </c>
      <c r="I116"/>
      <c r="J116">
        <v>1.7393000000000001</v>
      </c>
      <c r="M116" s="3"/>
    </row>
    <row r="117" spans="1:13" x14ac:dyDescent="0.2">
      <c r="A117" s="2">
        <v>2006.2</v>
      </c>
      <c r="B117" s="1">
        <v>85.168506193787834</v>
      </c>
      <c r="C117" s="3">
        <v>0.65</v>
      </c>
      <c r="D117">
        <v>45160</v>
      </c>
      <c r="E117" s="3">
        <v>4.7349800000000002</v>
      </c>
      <c r="F117" s="2">
        <v>237678.84207302428</v>
      </c>
      <c r="G117" s="3">
        <v>1.6562741377972756</v>
      </c>
      <c r="H117">
        <v>-9636</v>
      </c>
      <c r="I117"/>
      <c r="J117">
        <v>1.8491000000000002</v>
      </c>
      <c r="M117" s="3"/>
    </row>
    <row r="118" spans="1:13" x14ac:dyDescent="0.2">
      <c r="A118" s="2">
        <v>2006.3</v>
      </c>
      <c r="B118" s="1">
        <v>85.700809357499011</v>
      </c>
      <c r="C118" s="3">
        <v>0.625</v>
      </c>
      <c r="D118">
        <v>45612</v>
      </c>
      <c r="E118" s="3">
        <v>5.02501</v>
      </c>
      <c r="F118" s="2">
        <v>238381.87275013281</v>
      </c>
      <c r="G118" s="3">
        <v>1.1831607239024322</v>
      </c>
      <c r="H118">
        <v>-11583</v>
      </c>
      <c r="I118"/>
      <c r="J118">
        <v>1.8716000000000002</v>
      </c>
      <c r="M118" s="3"/>
    </row>
    <row r="119" spans="1:13" x14ac:dyDescent="0.2">
      <c r="A119" s="2">
        <v>2006.4</v>
      </c>
      <c r="B119" s="1">
        <v>86.322140225340874</v>
      </c>
      <c r="C119" s="3">
        <v>0.72499999999999998</v>
      </c>
      <c r="D119">
        <v>45838</v>
      </c>
      <c r="E119" s="3">
        <v>5.2916699999999999</v>
      </c>
      <c r="F119" s="2">
        <v>238506.63779668446</v>
      </c>
      <c r="G119" s="3">
        <v>0.20935324504716135</v>
      </c>
      <c r="H119">
        <v>-10153</v>
      </c>
      <c r="I119"/>
      <c r="J119">
        <v>1.9586000000000001</v>
      </c>
      <c r="M119" s="3"/>
    </row>
    <row r="120" spans="1:13" x14ac:dyDescent="0.2">
      <c r="A120" s="2">
        <v>2007.1</v>
      </c>
      <c r="B120" s="1">
        <v>86.947975741974588</v>
      </c>
      <c r="C120" s="3">
        <v>0.72499999999999998</v>
      </c>
      <c r="D120">
        <v>46436</v>
      </c>
      <c r="E120" s="3">
        <v>5.5494599999999998</v>
      </c>
      <c r="F120" s="2">
        <v>239267.72683492419</v>
      </c>
      <c r="G120" s="3">
        <v>1.2764240782070502</v>
      </c>
      <c r="H120">
        <v>-12878</v>
      </c>
      <c r="I120"/>
      <c r="J120">
        <v>1.9685000000000001</v>
      </c>
      <c r="M120" s="3"/>
    </row>
    <row r="121" spans="1:13" x14ac:dyDescent="0.2">
      <c r="A121" s="2">
        <v>2007.2</v>
      </c>
      <c r="B121" s="1">
        <v>87.491400590361934</v>
      </c>
      <c r="C121" s="3">
        <v>0.625</v>
      </c>
      <c r="D121">
        <v>47323</v>
      </c>
      <c r="E121" s="3">
        <v>5.8801800000000002</v>
      </c>
      <c r="F121" s="2">
        <v>240719.41673010206</v>
      </c>
      <c r="G121" s="3">
        <v>2.4268879290676892</v>
      </c>
      <c r="H121">
        <v>-10950</v>
      </c>
      <c r="I121"/>
      <c r="J121">
        <v>2.0063</v>
      </c>
      <c r="M121" s="3"/>
    </row>
    <row r="122" spans="1:13" x14ac:dyDescent="0.2">
      <c r="A122">
        <v>2007.3</v>
      </c>
      <c r="B122" s="1">
        <v>87.928857593313737</v>
      </c>
      <c r="C122" s="3">
        <v>0.5</v>
      </c>
      <c r="D122">
        <v>48129</v>
      </c>
      <c r="E122" s="3">
        <v>6.6469399999999998</v>
      </c>
      <c r="F122" s="2">
        <v>241245.97899105627</v>
      </c>
      <c r="G122" s="3">
        <v>0.8749809518599605</v>
      </c>
      <c r="H122">
        <v>-15891</v>
      </c>
      <c r="I122"/>
      <c r="J122">
        <v>2.0388999999999999</v>
      </c>
      <c r="M122" s="3"/>
    </row>
    <row r="123" spans="1:13" x14ac:dyDescent="0.2">
      <c r="A123">
        <v>2007.4</v>
      </c>
      <c r="B123" s="1">
        <v>88.434448524475286</v>
      </c>
      <c r="C123" s="3">
        <v>0.57499999999999996</v>
      </c>
      <c r="D123">
        <v>48491</v>
      </c>
      <c r="E123" s="3">
        <v>6.3594299999999997</v>
      </c>
      <c r="F123" s="2">
        <v>241570.22102166089</v>
      </c>
      <c r="G123" s="3">
        <v>0.53761232740239251</v>
      </c>
      <c r="H123">
        <v>-12634</v>
      </c>
      <c r="I123"/>
      <c r="J123">
        <v>1.9843000000000002</v>
      </c>
      <c r="M123" s="3"/>
    </row>
    <row r="124" spans="1:13" x14ac:dyDescent="0.2">
      <c r="A124">
        <v>2008.1</v>
      </c>
      <c r="B124" s="1">
        <v>89.00927243988437</v>
      </c>
      <c r="C124" s="3">
        <v>0.65</v>
      </c>
      <c r="D124">
        <v>49556</v>
      </c>
      <c r="E124" s="3">
        <v>5.8992899999999997</v>
      </c>
      <c r="F124" s="2">
        <v>242371.01581953018</v>
      </c>
      <c r="G124" s="3">
        <v>1.3259826388907214</v>
      </c>
      <c r="H124">
        <v>-14113</v>
      </c>
      <c r="I124"/>
      <c r="J124">
        <v>1.9855</v>
      </c>
      <c r="M124" s="3"/>
    </row>
    <row r="125" spans="1:13" x14ac:dyDescent="0.2">
      <c r="A125">
        <v>2008.2</v>
      </c>
      <c r="B125" s="1">
        <v>89.832608209953293</v>
      </c>
      <c r="C125" s="3">
        <v>0.92500000000000004</v>
      </c>
      <c r="D125">
        <v>50029</v>
      </c>
      <c r="E125" s="3">
        <v>5.9294399999999996</v>
      </c>
      <c r="F125" s="2">
        <v>242939.23194202254</v>
      </c>
      <c r="G125" s="3">
        <v>0.93776249700656678</v>
      </c>
      <c r="H125">
        <v>-16656</v>
      </c>
      <c r="I125"/>
      <c r="J125">
        <v>1.9906000000000001</v>
      </c>
      <c r="M125" s="3"/>
    </row>
    <row r="126" spans="1:13" x14ac:dyDescent="0.2">
      <c r="A126">
        <v>2008.3</v>
      </c>
      <c r="B126" s="1">
        <v>90.910599508472728</v>
      </c>
      <c r="C126" s="3">
        <v>1.2</v>
      </c>
      <c r="D126">
        <v>50611</v>
      </c>
      <c r="E126" s="3">
        <v>5.9105999999999996</v>
      </c>
      <c r="F126" s="2">
        <v>242915.44927022074</v>
      </c>
      <c r="G126" s="3">
        <v>-3.9158223415292071E-2</v>
      </c>
      <c r="H126">
        <v>-13897</v>
      </c>
      <c r="I126"/>
      <c r="J126">
        <v>1.7804</v>
      </c>
      <c r="M126" s="3"/>
    </row>
    <row r="127" spans="1:13" x14ac:dyDescent="0.2">
      <c r="A127">
        <v>2008.4</v>
      </c>
      <c r="B127" s="1">
        <v>91.592429004786283</v>
      </c>
      <c r="C127" s="3">
        <v>0.75</v>
      </c>
      <c r="D127">
        <v>51936</v>
      </c>
      <c r="E127" s="3">
        <v>3.1724700000000001</v>
      </c>
      <c r="F127" s="2">
        <v>242111.76648030328</v>
      </c>
      <c r="G127" s="3">
        <v>-1.3233951028341906</v>
      </c>
      <c r="H127">
        <v>-18316</v>
      </c>
      <c r="I127"/>
      <c r="J127">
        <v>1.4619</v>
      </c>
      <c r="M127" s="3"/>
    </row>
    <row r="128" spans="1:13" x14ac:dyDescent="0.2">
      <c r="A128">
        <v>2009.1</v>
      </c>
      <c r="B128" s="1">
        <v>92.233576007819778</v>
      </c>
      <c r="C128" s="3">
        <v>0.7</v>
      </c>
      <c r="D128">
        <v>53620</v>
      </c>
      <c r="E128" s="3">
        <v>1.8313900000000001</v>
      </c>
      <c r="F128" s="2">
        <v>240794.99700988436</v>
      </c>
      <c r="G128" s="3">
        <v>-2.175473731923816</v>
      </c>
      <c r="H128">
        <v>-16414</v>
      </c>
      <c r="I128"/>
      <c r="J128">
        <v>1.4300000000000002</v>
      </c>
      <c r="M128" s="3"/>
    </row>
    <row r="129" spans="1:13" x14ac:dyDescent="0.2">
      <c r="A129" s="2">
        <v>2009.2</v>
      </c>
      <c r="B129" s="1">
        <v>92.625568705853027</v>
      </c>
      <c r="C129" s="3">
        <v>0.42499999999999999</v>
      </c>
      <c r="D129">
        <v>54055</v>
      </c>
      <c r="E129" s="3">
        <v>1.2411700000000001</v>
      </c>
      <c r="F129" s="2">
        <v>240766.99657818704</v>
      </c>
      <c r="G129" s="3">
        <v>-4.6513311397688994E-2</v>
      </c>
      <c r="H129">
        <v>-16130</v>
      </c>
      <c r="I129"/>
      <c r="J129">
        <v>1.6452</v>
      </c>
      <c r="M129" s="3"/>
    </row>
    <row r="130" spans="1:13" x14ac:dyDescent="0.2">
      <c r="A130" s="2">
        <v>2009.3</v>
      </c>
      <c r="B130" s="1">
        <v>92.857132627617659</v>
      </c>
      <c r="C130" s="3">
        <v>0.25</v>
      </c>
      <c r="D130">
        <v>54838</v>
      </c>
      <c r="E130" s="3">
        <v>0.60560000000000003</v>
      </c>
      <c r="F130" s="2">
        <v>241226.3666001723</v>
      </c>
      <c r="G130" s="3">
        <v>0.76317772537581874</v>
      </c>
      <c r="H130">
        <v>-8020</v>
      </c>
      <c r="I130"/>
      <c r="J130">
        <v>1.6004</v>
      </c>
      <c r="M130" s="3"/>
    </row>
    <row r="131" spans="1:13" x14ac:dyDescent="0.2">
      <c r="A131" s="2">
        <v>2009.4</v>
      </c>
      <c r="B131" s="1">
        <v>93.344632573912648</v>
      </c>
      <c r="C131" s="3">
        <v>0.52500000000000002</v>
      </c>
      <c r="D131">
        <v>55712</v>
      </c>
      <c r="E131" s="3">
        <v>0.60541</v>
      </c>
      <c r="F131" s="2">
        <v>240945.72969393243</v>
      </c>
      <c r="G131" s="3">
        <v>-0.46535030178525005</v>
      </c>
      <c r="H131">
        <v>-11040</v>
      </c>
      <c r="I131"/>
      <c r="J131">
        <v>1.6167</v>
      </c>
      <c r="M131" s="3"/>
    </row>
    <row r="132" spans="1:13" x14ac:dyDescent="0.2">
      <c r="A132">
        <v>2010.1</v>
      </c>
      <c r="B132" s="1">
        <v>93.904700369356121</v>
      </c>
      <c r="C132" s="3">
        <v>0.6</v>
      </c>
      <c r="D132">
        <v>56512</v>
      </c>
      <c r="E132" s="3">
        <v>0.64549000000000001</v>
      </c>
      <c r="F132" s="2">
        <v>242339.87746596729</v>
      </c>
      <c r="G132" s="3">
        <v>2.3144593993109197</v>
      </c>
      <c r="H132">
        <v>-10835</v>
      </c>
      <c r="I132"/>
      <c r="J132">
        <v>1.5186000000000002</v>
      </c>
      <c r="M132" s="3"/>
    </row>
    <row r="133" spans="1:13" x14ac:dyDescent="0.2">
      <c r="A133" s="2">
        <v>2010.2</v>
      </c>
      <c r="B133" s="1">
        <v>94.468128571572265</v>
      </c>
      <c r="C133" s="3">
        <v>0.6</v>
      </c>
      <c r="D133">
        <v>57076</v>
      </c>
      <c r="E133" s="3">
        <v>0.72838999999999998</v>
      </c>
      <c r="F133" s="2">
        <v>243136.2948444355</v>
      </c>
      <c r="G133" s="3">
        <v>1.3145461436986139</v>
      </c>
      <c r="H133">
        <v>-10445</v>
      </c>
      <c r="I133"/>
      <c r="J133">
        <v>1.4947000000000001</v>
      </c>
      <c r="M133" s="3"/>
    </row>
    <row r="134" spans="1:13" x14ac:dyDescent="0.2">
      <c r="A134" s="2">
        <v>2010.3</v>
      </c>
      <c r="B134" s="1">
        <v>95.034937343001701</v>
      </c>
      <c r="C134" s="3">
        <v>0.6</v>
      </c>
      <c r="D134">
        <v>57307</v>
      </c>
      <c r="E134" s="3">
        <v>0.72858999999999996</v>
      </c>
      <c r="F134" s="2">
        <v>243563.49058315356</v>
      </c>
      <c r="G134" s="3">
        <v>0.70280866785665808</v>
      </c>
      <c r="H134">
        <v>-14423</v>
      </c>
      <c r="I134"/>
      <c r="J134">
        <v>1.5731000000000002</v>
      </c>
      <c r="M134" s="3"/>
    </row>
    <row r="135" spans="1:13" x14ac:dyDescent="0.2">
      <c r="A135" s="2">
        <v>2010.4</v>
      </c>
      <c r="B135" s="1">
        <v>95.771458107409956</v>
      </c>
      <c r="C135" s="3">
        <v>0.77500000000000002</v>
      </c>
      <c r="D135">
        <v>57847</v>
      </c>
      <c r="E135" s="3">
        <v>0.74961999999999995</v>
      </c>
      <c r="F135" s="2">
        <v>243922.46022198166</v>
      </c>
      <c r="G135" s="3">
        <v>0.58952947006734036</v>
      </c>
      <c r="H135">
        <v>-14235</v>
      </c>
      <c r="I135"/>
      <c r="J135">
        <v>1.5392000000000001</v>
      </c>
      <c r="M135" s="3"/>
    </row>
    <row r="136" spans="1:13" x14ac:dyDescent="0.2">
      <c r="A136" s="2">
        <v>2011.1</v>
      </c>
      <c r="B136" s="1">
        <v>96.60945836584979</v>
      </c>
      <c r="C136" s="3">
        <v>0.875</v>
      </c>
      <c r="D136">
        <v>58526</v>
      </c>
      <c r="E136" s="3">
        <v>0.80913000000000002</v>
      </c>
      <c r="F136" s="2">
        <v>245086.53449512765</v>
      </c>
      <c r="G136" s="3">
        <v>1.9089251101954474</v>
      </c>
      <c r="H136">
        <v>-6581</v>
      </c>
      <c r="I136"/>
      <c r="J136">
        <v>1.6048</v>
      </c>
      <c r="M136" s="3"/>
    </row>
    <row r="137" spans="1:13" x14ac:dyDescent="0.2">
      <c r="A137" s="2">
        <v>2011.2</v>
      </c>
      <c r="B137" s="1">
        <v>97.478943491142431</v>
      </c>
      <c r="C137" s="3">
        <v>0.9</v>
      </c>
      <c r="D137">
        <v>59563</v>
      </c>
      <c r="E137" s="3">
        <v>0.82511999999999996</v>
      </c>
      <c r="F137" s="2">
        <v>244707.98779943387</v>
      </c>
      <c r="G137" s="3">
        <v>-0.61781720725466727</v>
      </c>
      <c r="H137">
        <v>-2479</v>
      </c>
      <c r="I137"/>
      <c r="J137">
        <v>1.6067</v>
      </c>
    </row>
    <row r="138" spans="1:13" x14ac:dyDescent="0.2">
      <c r="A138" s="2">
        <v>2011.3</v>
      </c>
      <c r="B138" s="1">
        <v>98.575581605417781</v>
      </c>
      <c r="C138" s="3">
        <v>1.125</v>
      </c>
      <c r="D138">
        <v>60372</v>
      </c>
      <c r="E138" s="3">
        <v>0.91810000000000003</v>
      </c>
      <c r="F138" s="2">
        <v>245312.28604513456</v>
      </c>
      <c r="G138" s="3">
        <v>0.98778671041337418</v>
      </c>
      <c r="H138">
        <v>-11401</v>
      </c>
      <c r="I138"/>
      <c r="J138">
        <v>1.5624</v>
      </c>
    </row>
    <row r="139" spans="1:13" x14ac:dyDescent="0.2">
      <c r="A139" s="2">
        <v>2011.4</v>
      </c>
      <c r="B139" s="1">
        <v>99.487405735267899</v>
      </c>
      <c r="C139" s="3">
        <v>0.92500000000000004</v>
      </c>
      <c r="D139">
        <v>61136</v>
      </c>
      <c r="E139" s="3">
        <v>1.06148</v>
      </c>
      <c r="F139" s="2">
        <v>245571.44971780613</v>
      </c>
      <c r="G139" s="3">
        <v>0.42258572018507579</v>
      </c>
      <c r="H139">
        <v>-9603</v>
      </c>
      <c r="I139"/>
      <c r="J139">
        <v>1.5537000000000001</v>
      </c>
    </row>
    <row r="140" spans="1:13" x14ac:dyDescent="0.2">
      <c r="A140" s="2">
        <v>2012.1</v>
      </c>
      <c r="B140" s="1">
        <v>100.25843312971622</v>
      </c>
      <c r="C140" s="3">
        <v>0.77500000000000002</v>
      </c>
      <c r="D140">
        <v>61797</v>
      </c>
      <c r="E140" s="3">
        <v>1.0375700000000001</v>
      </c>
      <c r="F140" s="2">
        <v>246297.48526984951</v>
      </c>
      <c r="G140" s="3">
        <v>1.1826058002714745</v>
      </c>
      <c r="H140">
        <v>-11276</v>
      </c>
      <c r="I140"/>
      <c r="J140">
        <v>1.5985</v>
      </c>
    </row>
    <row r="141" spans="1:13" x14ac:dyDescent="0.2">
      <c r="A141" s="2">
        <v>2012.2</v>
      </c>
      <c r="B141" s="1">
        <v>100.83491912021208</v>
      </c>
      <c r="C141" s="3">
        <v>0.57499999999999996</v>
      </c>
      <c r="D141">
        <v>62487</v>
      </c>
      <c r="E141" s="3">
        <v>0.94977999999999996</v>
      </c>
      <c r="F141" s="2">
        <v>246474.64358980043</v>
      </c>
      <c r="G141" s="3">
        <v>0.2877143788241554</v>
      </c>
      <c r="H141">
        <v>-17028</v>
      </c>
      <c r="I141"/>
      <c r="J141">
        <v>1.5686</v>
      </c>
    </row>
    <row r="142" spans="1:13" x14ac:dyDescent="0.2">
      <c r="A142" s="2">
        <v>2012.3</v>
      </c>
      <c r="B142" s="1">
        <v>101.36430244559318</v>
      </c>
      <c r="C142" s="3">
        <v>0.52500000000000002</v>
      </c>
      <c r="D142">
        <v>63255</v>
      </c>
      <c r="E142" s="3">
        <v>0.64802999999999999</v>
      </c>
      <c r="F142" s="2">
        <v>247425.78376186034</v>
      </c>
      <c r="G142" s="3">
        <v>1.5435911105612377</v>
      </c>
      <c r="H142">
        <v>-13326</v>
      </c>
      <c r="I142"/>
      <c r="J142">
        <v>1.6132</v>
      </c>
    </row>
    <row r="143" spans="1:13" x14ac:dyDescent="0.2">
      <c r="A143" s="2">
        <v>2012.4</v>
      </c>
      <c r="B143" s="1">
        <v>101.97248826026674</v>
      </c>
      <c r="C143" s="3">
        <v>0.6</v>
      </c>
      <c r="D143">
        <v>63824</v>
      </c>
      <c r="E143" s="3">
        <v>0.51848000000000005</v>
      </c>
      <c r="F143" s="2">
        <v>247608.96006550649</v>
      </c>
      <c r="G143" s="3">
        <v>0.29613130994050607</v>
      </c>
      <c r="H143">
        <v>-18238</v>
      </c>
      <c r="I143"/>
      <c r="J143">
        <v>1.6262000000000001</v>
      </c>
    </row>
    <row r="144" spans="1:13" x14ac:dyDescent="0.2">
      <c r="A144" s="2">
        <f>A143+0.7</f>
        <v>2013.1000000000001</v>
      </c>
      <c r="B144" s="1">
        <v>102.60981631189343</v>
      </c>
      <c r="C144" s="3">
        <v>0.625</v>
      </c>
      <c r="D144">
        <v>64744</v>
      </c>
      <c r="E144" s="3">
        <v>0.50688</v>
      </c>
      <c r="F144" s="2">
        <v>248339.08825628989</v>
      </c>
      <c r="G144" s="3">
        <v>1.1794858967789423</v>
      </c>
      <c r="H144">
        <v>-21358</v>
      </c>
      <c r="I144"/>
      <c r="J144">
        <v>1.5193000000000001</v>
      </c>
    </row>
    <row r="145" spans="1:10" x14ac:dyDescent="0.2">
      <c r="A145" s="2">
        <f>A144+0.1</f>
        <v>2013.2</v>
      </c>
      <c r="B145" s="1">
        <v>103.27678011792072</v>
      </c>
      <c r="C145" s="3">
        <v>0.65</v>
      </c>
      <c r="D145">
        <v>65527</v>
      </c>
      <c r="E145" s="3">
        <v>0.50793999999999995</v>
      </c>
      <c r="F145" s="2">
        <v>248975.63076410251</v>
      </c>
      <c r="G145" s="3">
        <v>1.0252796082680149</v>
      </c>
      <c r="H145">
        <v>-16181</v>
      </c>
      <c r="I145"/>
      <c r="J145">
        <v>1.5210000000000001</v>
      </c>
    </row>
    <row r="146" spans="1:10" x14ac:dyDescent="0.2">
      <c r="A146" s="2">
        <f t="shared" ref="A146:A151" si="0">A145+0.1</f>
        <v>2013.3</v>
      </c>
      <c r="B146" s="1">
        <v>103.89644079862825</v>
      </c>
      <c r="C146" s="3">
        <v>0.6</v>
      </c>
      <c r="D146">
        <v>66146</v>
      </c>
      <c r="E146" s="3">
        <v>0.51688000000000001</v>
      </c>
      <c r="F146" s="2">
        <v>249953.6129379062</v>
      </c>
      <c r="G146" s="3">
        <v>1.5712094726737291</v>
      </c>
      <c r="H146">
        <v>-21750</v>
      </c>
      <c r="I146"/>
      <c r="J146">
        <v>1.6179000000000001</v>
      </c>
    </row>
    <row r="147" spans="1:10" x14ac:dyDescent="0.2">
      <c r="A147" s="2">
        <f t="shared" si="0"/>
        <v>2013.3999999999999</v>
      </c>
      <c r="B147" s="1">
        <v>104.38994889242174</v>
      </c>
      <c r="C147" s="3">
        <v>0.47499999999999998</v>
      </c>
      <c r="D147">
        <v>66721</v>
      </c>
      <c r="E147" s="3">
        <v>0.52473999999999998</v>
      </c>
      <c r="F147" s="2">
        <v>250323.65983396536</v>
      </c>
      <c r="G147" s="3">
        <v>0.59218491256789463</v>
      </c>
      <c r="H147">
        <v>-27800</v>
      </c>
      <c r="I147"/>
      <c r="J147">
        <v>1.6574</v>
      </c>
    </row>
    <row r="148" spans="1:10" x14ac:dyDescent="0.2">
      <c r="A148" s="2">
        <f>A147+0.7</f>
        <v>2014.1</v>
      </c>
      <c r="B148" s="1">
        <v>104.78141120076832</v>
      </c>
      <c r="C148" s="3">
        <v>0.375</v>
      </c>
      <c r="D148">
        <v>67189</v>
      </c>
      <c r="E148" s="3">
        <v>0.52156999999999998</v>
      </c>
      <c r="F148" s="2">
        <v>251233.70193006602</v>
      </c>
      <c r="G148" s="3">
        <v>1.4541847090351112</v>
      </c>
      <c r="H148">
        <v>-19700</v>
      </c>
      <c r="I148"/>
      <c r="J148">
        <v>1.6675</v>
      </c>
    </row>
    <row r="149" spans="1:10" x14ac:dyDescent="0.2">
      <c r="A149" s="2">
        <f>A148+0.1</f>
        <v>2014.1999999999998</v>
      </c>
      <c r="B149" s="1">
        <v>105.25292755117177</v>
      </c>
      <c r="C149" s="3">
        <v>0.45</v>
      </c>
      <c r="D149">
        <v>67923</v>
      </c>
      <c r="E149" s="3">
        <v>0.54393999999999998</v>
      </c>
      <c r="F149" s="2">
        <v>251564.37107885742</v>
      </c>
      <c r="G149" s="3">
        <v>0.52647259702993665</v>
      </c>
      <c r="H149">
        <v>-20733</v>
      </c>
      <c r="I149"/>
      <c r="J149">
        <v>1.7105000000000001</v>
      </c>
    </row>
    <row r="150" spans="1:10" x14ac:dyDescent="0.2">
      <c r="A150" s="2">
        <f t="shared" si="0"/>
        <v>2014.2999999999997</v>
      </c>
      <c r="B150" s="1">
        <v>105.59499956571307</v>
      </c>
      <c r="C150" s="3">
        <v>0.32500000000000001</v>
      </c>
      <c r="D150">
        <v>68907</v>
      </c>
      <c r="E150" s="3">
        <v>0.56291000000000002</v>
      </c>
      <c r="F150" s="2">
        <v>252742.22479638009</v>
      </c>
      <c r="G150" s="3">
        <v>1.8728466395639742</v>
      </c>
      <c r="H150">
        <v>-22283</v>
      </c>
      <c r="I150"/>
      <c r="J150">
        <v>1.6220000000000001</v>
      </c>
    </row>
    <row r="151" spans="1:10" x14ac:dyDescent="0.2">
      <c r="A151" s="2">
        <f t="shared" si="0"/>
        <v>2014.3999999999996</v>
      </c>
      <c r="B151" s="1">
        <v>105.77979081495306</v>
      </c>
      <c r="C151" s="3">
        <v>0.17499999999999999</v>
      </c>
      <c r="D151">
        <v>70280</v>
      </c>
      <c r="E151" s="3">
        <v>0.55818000000000001</v>
      </c>
      <c r="F151" s="2">
        <v>253116.08231231116</v>
      </c>
      <c r="G151" s="3">
        <v>0.59168192609249104</v>
      </c>
      <c r="H151">
        <v>-28172</v>
      </c>
      <c r="I151"/>
      <c r="J151">
        <v>1.5578000000000001</v>
      </c>
    </row>
    <row r="152" spans="1:10" x14ac:dyDescent="0.2">
      <c r="A152" s="2">
        <f>A151+0.7</f>
        <v>2015.0999999999997</v>
      </c>
      <c r="B152" s="1">
        <v>105.85912565806427</v>
      </c>
      <c r="C152" s="3">
        <v>7.4999999999999997E-2</v>
      </c>
      <c r="D152">
        <v>71528</v>
      </c>
      <c r="E152" s="3">
        <v>0.56435999999999997</v>
      </c>
      <c r="F152" s="2">
        <v>253521.14883916479</v>
      </c>
      <c r="G152" s="3">
        <v>0.64012768079084736</v>
      </c>
      <c r="H152">
        <v>-27462</v>
      </c>
      <c r="I152"/>
      <c r="J152">
        <v>1.4850000000000001</v>
      </c>
    </row>
    <row r="153" spans="1:10" x14ac:dyDescent="0.2">
      <c r="A153" s="2">
        <f>A152+0.1</f>
        <v>2015.1999999999996</v>
      </c>
      <c r="B153" s="1">
        <v>105.93852000230783</v>
      </c>
      <c r="C153" s="3">
        <v>7.4999999999999997E-2</v>
      </c>
      <c r="D153">
        <v>72266</v>
      </c>
      <c r="E153" s="3">
        <v>0.57188000000000005</v>
      </c>
      <c r="F153" s="2">
        <v>253650.62771564466</v>
      </c>
      <c r="G153" s="3">
        <v>0.20428887621051217</v>
      </c>
      <c r="H153">
        <v>-16928</v>
      </c>
      <c r="I153"/>
      <c r="J153">
        <v>1.5727</v>
      </c>
    </row>
    <row r="154" spans="1:10" x14ac:dyDescent="0.2">
      <c r="A154" s="2">
        <f>A153+0.1</f>
        <v>2015.2999999999995</v>
      </c>
      <c r="B154" s="1">
        <v>105.99148926230897</v>
      </c>
      <c r="C154" s="3">
        <v>0.05</v>
      </c>
      <c r="D154">
        <v>73000</v>
      </c>
      <c r="E154" s="3">
        <v>0.58575999999999995</v>
      </c>
      <c r="F154" s="2">
        <v>254211.28034652187</v>
      </c>
      <c r="G154" s="3">
        <v>0.88413363834565217</v>
      </c>
      <c r="H154">
        <v>-20648</v>
      </c>
      <c r="I154"/>
      <c r="J154">
        <v>1.5116000000000001</v>
      </c>
    </row>
    <row r="155" spans="1:10" x14ac:dyDescent="0.2">
      <c r="A155" s="2">
        <f>A154+0.1</f>
        <v>2015.3999999999994</v>
      </c>
      <c r="B155" s="1">
        <v>106.12397862388686</v>
      </c>
      <c r="C155" s="3">
        <v>0.125</v>
      </c>
      <c r="D155">
        <v>73980</v>
      </c>
      <c r="E155" s="3">
        <v>0.58277000000000001</v>
      </c>
      <c r="F155" s="2">
        <v>255052.73545492368</v>
      </c>
      <c r="G155" s="3">
        <v>1.3240248147207367</v>
      </c>
      <c r="H155">
        <v>-31397</v>
      </c>
      <c r="I155"/>
      <c r="J155">
        <v>1.4746000000000001</v>
      </c>
    </row>
    <row r="156" spans="1:10" x14ac:dyDescent="0.2">
      <c r="A156" s="2">
        <f>A155+0.7</f>
        <v>2016.0999999999995</v>
      </c>
      <c r="B156" s="1">
        <v>106.33622658113462</v>
      </c>
      <c r="C156" s="3">
        <v>0.2</v>
      </c>
      <c r="D156">
        <v>76090</v>
      </c>
      <c r="E156" s="3">
        <v>0.58825000000000005</v>
      </c>
      <c r="F156" s="2">
        <v>255699.99841378827</v>
      </c>
      <c r="G156" s="3">
        <v>1.0151045158721672</v>
      </c>
      <c r="H156">
        <v>-29645</v>
      </c>
      <c r="I156"/>
      <c r="J156">
        <v>1.4381000000000002</v>
      </c>
    </row>
    <row r="157" spans="1:10" x14ac:dyDescent="0.2">
      <c r="A157" s="2">
        <f>A156+0.1</f>
        <v>2016.1999999999994</v>
      </c>
      <c r="B157" s="1">
        <v>106.54889903429689</v>
      </c>
      <c r="C157" s="3">
        <v>0.2</v>
      </c>
      <c r="D157">
        <v>77699</v>
      </c>
      <c r="E157" s="3">
        <v>0.57467999999999997</v>
      </c>
      <c r="F157" s="2">
        <v>256145.04595746275</v>
      </c>
      <c r="G157" s="3">
        <v>0.69620265379004564</v>
      </c>
      <c r="H157">
        <v>-25902</v>
      </c>
      <c r="I157"/>
      <c r="J157">
        <v>1.3242</v>
      </c>
    </row>
    <row r="158" spans="1:10" x14ac:dyDescent="0.2">
      <c r="A158" s="2">
        <f>A157+0.1</f>
        <v>2016.2999999999993</v>
      </c>
      <c r="B158" s="1">
        <v>106.89518295615835</v>
      </c>
      <c r="C158" s="3">
        <v>0.32500000000000001</v>
      </c>
      <c r="D158">
        <v>79422</v>
      </c>
      <c r="E158" s="3">
        <v>0.37907000000000002</v>
      </c>
      <c r="F158" s="2">
        <v>256993.72036330766</v>
      </c>
      <c r="G158" s="3">
        <v>1.3253028613886997</v>
      </c>
      <c r="H158">
        <v>-32540</v>
      </c>
      <c r="I158"/>
      <c r="J158">
        <v>1.3015000000000001</v>
      </c>
    </row>
    <row r="159" spans="1:10" x14ac:dyDescent="0.2">
      <c r="A159" s="2">
        <f>A158+0.1</f>
        <v>2016.3999999999992</v>
      </c>
      <c r="B159" s="1">
        <v>107.37621127946106</v>
      </c>
      <c r="C159" s="3">
        <v>0.45</v>
      </c>
      <c r="D159">
        <v>80746</v>
      </c>
      <c r="E159" s="3">
        <v>0.37225999999999998</v>
      </c>
      <c r="F159" s="2">
        <v>257800.23621299758</v>
      </c>
      <c r="G159" s="3">
        <v>1.2553082597500875</v>
      </c>
      <c r="H159">
        <v>-20303</v>
      </c>
      <c r="I159"/>
      <c r="J159">
        <v>1.2337</v>
      </c>
    </row>
    <row r="160" spans="1:10" x14ac:dyDescent="0.2">
      <c r="A160" s="2">
        <f>A159+0.7</f>
        <v>2017.0999999999992</v>
      </c>
      <c r="B160" s="1">
        <v>107.99362449431796</v>
      </c>
      <c r="C160" s="3">
        <v>0.57499999999999996</v>
      </c>
      <c r="D160">
        <v>81851</v>
      </c>
      <c r="E160" s="3">
        <v>0.34566999999999998</v>
      </c>
      <c r="F160" s="2">
        <v>258533.66096076253</v>
      </c>
      <c r="G160" s="32">
        <v>1.1379737405034618</v>
      </c>
      <c r="H160">
        <v>-18400</v>
      </c>
      <c r="J160">
        <v>1.2537</v>
      </c>
    </row>
    <row r="161" spans="1:10" x14ac:dyDescent="0.2">
      <c r="A161" s="2">
        <f>A160+0.1</f>
        <v>2017.1999999999991</v>
      </c>
      <c r="B161" s="1">
        <v>108.69558305353102</v>
      </c>
      <c r="C161" s="3">
        <v>0.65</v>
      </c>
      <c r="D161">
        <v>82178</v>
      </c>
      <c r="E161" s="3">
        <v>0.29442000000000002</v>
      </c>
      <c r="F161" s="2">
        <v>258984.35506398953</v>
      </c>
      <c r="G161" s="3">
        <v>0.69730819816982148</v>
      </c>
      <c r="H161">
        <v>-24572</v>
      </c>
      <c r="J161">
        <v>1.2995000000000001</v>
      </c>
    </row>
    <row r="162" spans="1:10" x14ac:dyDescent="0.2">
      <c r="A162" s="2">
        <f>A161+0.1</f>
        <v>2017.299999999999</v>
      </c>
      <c r="B162" s="1">
        <v>109.45645213490573</v>
      </c>
      <c r="C162" s="3">
        <v>0.7</v>
      </c>
      <c r="D162" s="7">
        <v>82062</v>
      </c>
      <c r="E162" s="3">
        <v>0.30911</v>
      </c>
      <c r="F162" s="2">
        <v>259504.26183499495</v>
      </c>
      <c r="G162" s="3">
        <v>0.80299332502455911</v>
      </c>
      <c r="H162">
        <v>-17749</v>
      </c>
      <c r="J162">
        <v>1.3402000000000001</v>
      </c>
    </row>
    <row r="163" spans="1:10" x14ac:dyDescent="0.2">
      <c r="A163" s="2">
        <f>A162+0.1</f>
        <v>2017.399999999999</v>
      </c>
      <c r="B163" s="1">
        <v>110.19528318681635</v>
      </c>
      <c r="C163" s="3">
        <v>0.67500000000000004</v>
      </c>
      <c r="D163" s="7">
        <v>81825</v>
      </c>
      <c r="E163" s="3">
        <v>0.51871</v>
      </c>
      <c r="F163" s="2">
        <v>260414.98032038446</v>
      </c>
      <c r="G163" s="3">
        <v>1.4037819324425271</v>
      </c>
      <c r="H163">
        <v>-17242</v>
      </c>
      <c r="J163">
        <v>1.3529</v>
      </c>
    </row>
    <row r="164" spans="1:10" x14ac:dyDescent="0.2">
      <c r="A164" s="2">
        <f>2018+0.1</f>
        <v>2018.1</v>
      </c>
      <c r="B164" s="1">
        <v>110.82890606514054</v>
      </c>
      <c r="C164" s="3">
        <v>0.57499999999999996</v>
      </c>
      <c r="D164" s="7">
        <v>81601</v>
      </c>
      <c r="E164" s="3">
        <v>0.62841999999999998</v>
      </c>
      <c r="F164" s="2">
        <v>260670.9442914676</v>
      </c>
      <c r="G164" s="3">
        <v>0.3931632055394374</v>
      </c>
      <c r="H164">
        <v>-17883</v>
      </c>
      <c r="J164">
        <v>1.4027000000000001</v>
      </c>
    </row>
    <row r="165" spans="1:10" x14ac:dyDescent="0.2">
      <c r="A165" s="2">
        <f>A164+0.1</f>
        <v>2018.1999999999998</v>
      </c>
      <c r="B165" s="1">
        <v>111.4661722750151</v>
      </c>
      <c r="C165" s="3">
        <v>0.57499999999999996</v>
      </c>
      <c r="D165" s="7">
        <v>81677</v>
      </c>
      <c r="E165" s="3">
        <v>0.63868000000000003</v>
      </c>
      <c r="F165" s="2">
        <v>261266.875075686</v>
      </c>
      <c r="G165" s="3">
        <v>0.91445678510613249</v>
      </c>
      <c r="H165">
        <v>-17873</v>
      </c>
      <c r="J165">
        <v>1.3197000000000001</v>
      </c>
    </row>
    <row r="166" spans="1:10" x14ac:dyDescent="0.2">
      <c r="A166" s="2">
        <f>A165+0.1</f>
        <v>2018.2999999999997</v>
      </c>
      <c r="B166" s="1">
        <v>112.07923622252768</v>
      </c>
      <c r="C166" s="3">
        <v>0.55000000000000004</v>
      </c>
      <c r="D166" s="7">
        <v>81723</v>
      </c>
      <c r="E166" s="3">
        <v>0.80093000000000003</v>
      </c>
      <c r="F166" s="2">
        <v>261845.48936929356</v>
      </c>
      <c r="G166" s="3">
        <v>0.88585940095153859</v>
      </c>
      <c r="H166">
        <v>-17574</v>
      </c>
      <c r="J166">
        <v>1.3053000000000001</v>
      </c>
    </row>
    <row r="167" spans="1:10" x14ac:dyDescent="0.2">
      <c r="A167" s="2">
        <f>A166+0.1</f>
        <v>2018.3999999999996</v>
      </c>
      <c r="B167" s="1">
        <v>112.63963240364031</v>
      </c>
      <c r="C167" s="3">
        <v>0.5</v>
      </c>
      <c r="D167" s="7">
        <v>82128</v>
      </c>
      <c r="E167" s="3">
        <v>0.90444000000000002</v>
      </c>
      <c r="F167" s="2">
        <v>262534.74634786131</v>
      </c>
      <c r="G167" s="3">
        <v>1.0529216756461679</v>
      </c>
      <c r="H167">
        <v>-25523</v>
      </c>
      <c r="J167">
        <v>1.2763</v>
      </c>
    </row>
    <row r="168" spans="1:10" x14ac:dyDescent="0.2">
      <c r="A168" s="2">
        <f>A167+0.7</f>
        <v>2019.0999999999997</v>
      </c>
      <c r="B168" s="1">
        <v>113.14651074945668</v>
      </c>
      <c r="C168" s="3">
        <v>0.45</v>
      </c>
      <c r="D168" s="7">
        <v>82918</v>
      </c>
      <c r="E168" s="3">
        <v>0.84</v>
      </c>
      <c r="F168" s="2">
        <v>262998.43771616835</v>
      </c>
      <c r="G168" s="3">
        <v>0.70648380796445309</v>
      </c>
      <c r="H168">
        <v>-34541</v>
      </c>
      <c r="J168">
        <v>1.3032000000000001</v>
      </c>
    </row>
    <row r="169" spans="1:10" x14ac:dyDescent="0.2">
      <c r="A169" s="2">
        <f t="shared" ref="A169:A175" si="1">A168+0.1</f>
        <v>2019.1999999999996</v>
      </c>
      <c r="B169" s="1">
        <v>113.6839566755166</v>
      </c>
      <c r="C169" s="3">
        <v>0.47499999999999998</v>
      </c>
      <c r="D169" s="7">
        <v>82888</v>
      </c>
      <c r="E169" s="3">
        <v>0.78</v>
      </c>
      <c r="F169" s="2">
        <v>263609.72949531773</v>
      </c>
      <c r="G169" s="3">
        <v>0.92972685991252746</v>
      </c>
      <c r="H169">
        <v>-17804</v>
      </c>
      <c r="J169">
        <v>1.2704</v>
      </c>
    </row>
    <row r="170" spans="1:10" x14ac:dyDescent="0.2">
      <c r="A170" s="2">
        <f t="shared" si="1"/>
        <v>2019.2999999999995</v>
      </c>
      <c r="B170" s="1">
        <v>114.16711349138755</v>
      </c>
      <c r="C170" s="3">
        <v>0.42499999999999999</v>
      </c>
      <c r="D170" s="7">
        <v>82788</v>
      </c>
      <c r="E170" s="3">
        <v>0.77</v>
      </c>
      <c r="F170" s="2">
        <v>264421.54544303205</v>
      </c>
      <c r="G170" s="3">
        <v>1.2318451967134436</v>
      </c>
      <c r="H170">
        <v>-17916</v>
      </c>
      <c r="J170">
        <v>1.2305000000000001</v>
      </c>
    </row>
    <row r="171" spans="1:10" x14ac:dyDescent="0.2">
      <c r="A171" s="2">
        <f t="shared" si="1"/>
        <v>2019.3999999999994</v>
      </c>
      <c r="B171" s="1">
        <v>114.56669838860742</v>
      </c>
      <c r="C171" s="3">
        <v>0.35</v>
      </c>
      <c r="D171" s="7">
        <v>82814.689368843217</v>
      </c>
      <c r="E171" s="3">
        <v>0.79</v>
      </c>
      <c r="F171" s="2">
        <v>264953.4692975317</v>
      </c>
      <c r="G171" s="3">
        <v>0.80466038213096169</v>
      </c>
      <c r="H171">
        <v>1633</v>
      </c>
      <c r="J171">
        <v>1.3269</v>
      </c>
    </row>
    <row r="172" spans="1:10" x14ac:dyDescent="0.2">
      <c r="A172" s="2">
        <f>2020.1</f>
        <v>2020.1</v>
      </c>
      <c r="B172" s="1">
        <v>114.9963235075647</v>
      </c>
      <c r="C172" s="3">
        <v>0.375</v>
      </c>
      <c r="D172" s="7">
        <v>89081.389734007185</v>
      </c>
      <c r="E172" s="3">
        <v>0.53</v>
      </c>
      <c r="F172" s="2">
        <v>264033.92836701102</v>
      </c>
      <c r="G172" s="3">
        <v>-1.3882300661450131</v>
      </c>
      <c r="H172">
        <v>-18670</v>
      </c>
      <c r="J172">
        <v>1.2454000000000001</v>
      </c>
    </row>
    <row r="173" spans="1:10" x14ac:dyDescent="0.2">
      <c r="A173" s="2">
        <f t="shared" si="1"/>
        <v>2020.1999999999998</v>
      </c>
      <c r="B173" s="1">
        <v>115.22631615457982</v>
      </c>
      <c r="C173" s="3">
        <v>0.2</v>
      </c>
      <c r="D173" s="7">
        <f>D172*(1+C173/100)</f>
        <v>89259.552513475195</v>
      </c>
      <c r="E173" s="3">
        <v>0.19</v>
      </c>
      <c r="F173" s="2">
        <v>253296.45928254176</v>
      </c>
      <c r="G173" s="3">
        <v>-16.266801999088543</v>
      </c>
      <c r="H173">
        <v>-11915</v>
      </c>
      <c r="J173">
        <v>1.2369000000000001</v>
      </c>
    </row>
    <row r="174" spans="1:10" x14ac:dyDescent="0.2">
      <c r="A174" s="2">
        <f t="shared" si="1"/>
        <v>2020.2999999999997</v>
      </c>
      <c r="B174" s="1">
        <v>115.42796220785033</v>
      </c>
      <c r="C174" s="3">
        <v>0.17499999999999999</v>
      </c>
      <c r="D174" s="7">
        <f t="shared" ref="D174:D182" si="2">D173*(1+C174/100)</f>
        <v>89415.756730373774</v>
      </c>
      <c r="E174" s="3">
        <v>0.06</v>
      </c>
      <c r="F174" s="2">
        <v>260617.57131321882</v>
      </c>
      <c r="G174" s="3">
        <v>11.561333389995276</v>
      </c>
      <c r="H174">
        <v>-15734</v>
      </c>
      <c r="J174">
        <v>1.2921</v>
      </c>
    </row>
    <row r="175" spans="1:10" x14ac:dyDescent="0.2">
      <c r="A175" s="2">
        <f t="shared" si="1"/>
        <v>2020.3999999999996</v>
      </c>
      <c r="B175" s="1">
        <v>115.65881813226603</v>
      </c>
      <c r="C175" s="3">
        <v>0.2</v>
      </c>
      <c r="D175" s="7">
        <f t="shared" si="2"/>
        <v>89594.588243834529</v>
      </c>
      <c r="E175" s="3">
        <v>0.03</v>
      </c>
      <c r="F175" s="2">
        <v>261284.38855574609</v>
      </c>
      <c r="G175" s="3">
        <v>1.0234417260006623</v>
      </c>
      <c r="H175" s="7">
        <v>-26300</v>
      </c>
      <c r="J175">
        <v>1.3662000000000001</v>
      </c>
    </row>
    <row r="176" spans="1:10" x14ac:dyDescent="0.2">
      <c r="A176" s="2">
        <v>2021.1</v>
      </c>
      <c r="B176" s="1">
        <v>115.9479651775967</v>
      </c>
      <c r="C176" s="3">
        <v>0.25</v>
      </c>
      <c r="D176" s="7">
        <f t="shared" si="2"/>
        <v>89818.574714444112</v>
      </c>
      <c r="E176" s="3">
        <v>0.08</v>
      </c>
      <c r="F176" s="2">
        <v>261071.13170554102</v>
      </c>
      <c r="G176" s="3">
        <v>-0.32647469124942319</v>
      </c>
      <c r="H176" s="7">
        <v>-12800</v>
      </c>
      <c r="J176" s="3">
        <v>1.3738999999999999</v>
      </c>
    </row>
    <row r="177" spans="1:10" x14ac:dyDescent="0.2">
      <c r="A177" s="2">
        <f>A176+0.1</f>
        <v>2021.1999999999998</v>
      </c>
      <c r="B177" s="1">
        <v>116.64365296866228</v>
      </c>
      <c r="C177" s="3">
        <v>0.6</v>
      </c>
      <c r="D177" s="7">
        <f t="shared" si="2"/>
        <v>90357.486162730784</v>
      </c>
      <c r="E177" s="3">
        <v>0.08</v>
      </c>
      <c r="F177" s="2">
        <v>263959.71087898774</v>
      </c>
      <c r="G177" s="3">
        <v>4.4257350930775985</v>
      </c>
      <c r="H177" s="7">
        <v>-8600</v>
      </c>
      <c r="J177" s="3">
        <v>1.3738999999999999</v>
      </c>
    </row>
    <row r="178" spans="1:10" x14ac:dyDescent="0.2">
      <c r="A178" s="2">
        <f t="shared" ref="A178:A183" si="3">A177+0.1</f>
        <v>2021.2999999999997</v>
      </c>
      <c r="B178" s="1">
        <v>117.48931945268508</v>
      </c>
      <c r="C178" s="3">
        <v>0.72499999999999998</v>
      </c>
      <c r="D178" s="7">
        <f t="shared" si="2"/>
        <v>91012.577937410577</v>
      </c>
      <c r="E178" s="3">
        <v>7.0000000000000007E-2</v>
      </c>
      <c r="F178" s="2">
        <v>265709.50158129266</v>
      </c>
      <c r="G178" s="3">
        <v>2.6516026956963756</v>
      </c>
      <c r="H178" s="7">
        <v>-24400</v>
      </c>
      <c r="J178" s="3">
        <v>1.347</v>
      </c>
    </row>
    <row r="179" spans="1:10" x14ac:dyDescent="0.2">
      <c r="A179" s="2">
        <f t="shared" si="3"/>
        <v>2021.3999999999996</v>
      </c>
      <c r="B179" s="1">
        <v>118.8991912861173</v>
      </c>
      <c r="C179" s="3">
        <v>1.2</v>
      </c>
      <c r="D179" s="7">
        <f t="shared" si="2"/>
        <v>92104.7288726595</v>
      </c>
      <c r="E179" s="3">
        <v>0.16</v>
      </c>
      <c r="F179" s="2">
        <v>267455.76821954624</v>
      </c>
      <c r="G179" s="3">
        <v>2.6288358193609085</v>
      </c>
      <c r="H179" s="7">
        <v>-5666</v>
      </c>
      <c r="J179" s="3">
        <v>1.35</v>
      </c>
    </row>
    <row r="180" spans="1:10" x14ac:dyDescent="0.2">
      <c r="A180" s="2">
        <f>A179+0.7</f>
        <v>2022.0999999999997</v>
      </c>
      <c r="B180" s="1">
        <v>120.74212875105212</v>
      </c>
      <c r="C180" s="3">
        <v>1.55</v>
      </c>
      <c r="D180" s="7">
        <f t="shared" si="2"/>
        <v>93532.352170185724</v>
      </c>
      <c r="E180" s="3">
        <v>0.99</v>
      </c>
      <c r="F180" s="2">
        <v>268980.31028406898</v>
      </c>
      <c r="G180" s="3">
        <v>2.2800660829588537</v>
      </c>
      <c r="H180" s="7">
        <v>-34814</v>
      </c>
      <c r="J180" s="3">
        <v>1.3151999999999999</v>
      </c>
    </row>
    <row r="181" spans="1:10" x14ac:dyDescent="0.2">
      <c r="A181" s="2">
        <f t="shared" si="3"/>
        <v>2022.1999999999996</v>
      </c>
      <c r="B181" s="1">
        <v>123.21734239044868</v>
      </c>
      <c r="C181" s="3">
        <v>2.0499999999999998</v>
      </c>
      <c r="D181" s="7">
        <f t="shared" si="2"/>
        <v>95449.765389674532</v>
      </c>
      <c r="E181" s="3">
        <v>1.57</v>
      </c>
      <c r="F181" s="2">
        <v>270035.32795908389</v>
      </c>
      <c r="G181" s="3">
        <v>1.568914354958828</v>
      </c>
      <c r="H181" s="7">
        <v>-30212</v>
      </c>
      <c r="J181" s="3">
        <v>1.2161999999999999</v>
      </c>
    </row>
    <row r="182" spans="1:10" x14ac:dyDescent="0.2">
      <c r="A182" s="2">
        <f t="shared" si="3"/>
        <v>2022.2999999999995</v>
      </c>
      <c r="B182" s="1">
        <v>125.92812392303856</v>
      </c>
      <c r="C182" s="3">
        <v>2.2000000000000002</v>
      </c>
      <c r="D182" s="7">
        <f t="shared" si="2"/>
        <v>97549.660228247376</v>
      </c>
      <c r="E182" s="3">
        <v>2.91</v>
      </c>
      <c r="F182" s="2">
        <v>271124.07831900462</v>
      </c>
      <c r="G182" s="3">
        <v>1.6127524767213686</v>
      </c>
      <c r="H182" s="7">
        <v>-10735</v>
      </c>
      <c r="J182" s="3">
        <v>1.1133999999999999</v>
      </c>
    </row>
    <row r="183" spans="1:10" x14ac:dyDescent="0.2">
      <c r="A183" s="2">
        <f t="shared" si="3"/>
        <v>2022.3999999999994</v>
      </c>
      <c r="B183" s="1">
        <v>128.88743483522998</v>
      </c>
      <c r="C183" s="3">
        <v>2.35</v>
      </c>
      <c r="D183" s="7"/>
      <c r="E183" s="3">
        <v>3.78</v>
      </c>
      <c r="J183" s="46">
        <v>1.2077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workbookViewId="0">
      <pane xSplit="1" ySplit="3" topLeftCell="B150" activePane="bottomRight" state="frozen"/>
      <selection pane="topRight" activeCell="B1" sqref="B1"/>
      <selection pane="bottomLeft" activeCell="A3" sqref="A3"/>
      <selection pane="bottomRight" activeCell="L177" sqref="L177:M183"/>
    </sheetView>
  </sheetViews>
  <sheetFormatPr defaultColWidth="15.7109375" defaultRowHeight="12.75" x14ac:dyDescent="0.2"/>
  <cols>
    <col min="1" max="1" width="9.5703125" style="2" customWidth="1"/>
    <col min="2" max="2" width="10.28515625" style="1" bestFit="1" customWidth="1"/>
    <col min="3" max="3" width="8.5703125" style="6" bestFit="1" customWidth="1"/>
    <col min="4" max="4" width="9.5703125" style="2" customWidth="1"/>
    <col min="5" max="5" width="16.42578125" style="10" bestFit="1" customWidth="1"/>
    <col min="6" max="6" width="11" style="1" bestFit="1" customWidth="1"/>
    <col min="7" max="7" width="11.42578125" style="6" customWidth="1"/>
    <col min="8" max="8" width="10.42578125" style="3" customWidth="1"/>
    <col min="9" max="9" width="11.85546875" style="3" customWidth="1"/>
    <col min="10" max="10" width="15.7109375" style="3"/>
    <col min="11" max="11" width="3.28515625" style="3" customWidth="1"/>
    <col min="12" max="13" width="9" style="3" customWidth="1"/>
    <col min="14" max="14" width="5.28515625" style="3" customWidth="1"/>
    <col min="15" max="15" width="10" style="3" customWidth="1"/>
    <col min="16" max="16" width="8.5703125" style="3" customWidth="1"/>
    <col min="17" max="17" width="8.85546875" style="3" customWidth="1"/>
    <col min="18" max="18" width="10.7109375" style="3" customWidth="1"/>
    <col min="19" max="19" width="10.5703125" style="3" customWidth="1"/>
    <col min="20" max="20" width="9.28515625" style="3" customWidth="1"/>
    <col min="21" max="16384" width="15.7109375" style="3"/>
  </cols>
  <sheetData>
    <row r="1" spans="1:20" x14ac:dyDescent="0.2">
      <c r="B1" s="1" t="s">
        <v>1</v>
      </c>
      <c r="C1" s="5" t="s">
        <v>7</v>
      </c>
      <c r="D1" t="s">
        <v>59</v>
      </c>
      <c r="E1" s="8" t="s">
        <v>9</v>
      </c>
      <c r="F1" s="28" t="s">
        <v>57</v>
      </c>
      <c r="G1" s="5" t="s">
        <v>5</v>
      </c>
      <c r="H1" s="28" t="s">
        <v>63</v>
      </c>
      <c r="J1" s="3" t="s">
        <v>6</v>
      </c>
    </row>
    <row r="2" spans="1:20" x14ac:dyDescent="0.2">
      <c r="B2" s="65" t="s">
        <v>75</v>
      </c>
      <c r="C2" s="5"/>
      <c r="D2" s="27" t="s">
        <v>60</v>
      </c>
      <c r="E2" s="34" t="s">
        <v>61</v>
      </c>
      <c r="F2" s="27" t="s">
        <v>49</v>
      </c>
      <c r="G2" s="5"/>
      <c r="H2" s="27" t="s">
        <v>62</v>
      </c>
      <c r="J2" s="45" t="s">
        <v>56</v>
      </c>
    </row>
    <row r="3" spans="1:20" x14ac:dyDescent="0.2">
      <c r="A3" s="2" t="s">
        <v>0</v>
      </c>
      <c r="B3" s="25" t="s">
        <v>67</v>
      </c>
      <c r="C3" s="4" t="s">
        <v>34</v>
      </c>
      <c r="D3" s="24" t="s">
        <v>81</v>
      </c>
      <c r="E3" s="8" t="s">
        <v>11</v>
      </c>
      <c r="F3" s="24" t="s">
        <v>58</v>
      </c>
      <c r="G3" s="4"/>
      <c r="H3" s="1"/>
      <c r="J3" s="32" t="s">
        <v>55</v>
      </c>
      <c r="M3" s="32"/>
      <c r="O3" s="32"/>
      <c r="P3" s="32"/>
      <c r="R3" s="32"/>
      <c r="S3" s="32"/>
      <c r="T3" s="32"/>
    </row>
    <row r="4" spans="1:20" x14ac:dyDescent="0.2">
      <c r="A4" s="2">
        <v>1978.1</v>
      </c>
      <c r="B4" s="1">
        <v>44.04</v>
      </c>
      <c r="D4">
        <v>375600</v>
      </c>
      <c r="E4" s="1">
        <v>3.3125</v>
      </c>
      <c r="F4" s="41">
        <v>266.4000002803848</v>
      </c>
      <c r="H4" s="3">
        <v>-0.57320000000000004</v>
      </c>
      <c r="J4" s="3">
        <v>0.65414000000000005</v>
      </c>
      <c r="O4" s="9"/>
    </row>
    <row r="5" spans="1:20" x14ac:dyDescent="0.2">
      <c r="A5" s="2">
        <v>1978.2</v>
      </c>
      <c r="B5" s="1">
        <v>44.45</v>
      </c>
      <c r="C5" s="13">
        <f>(B5/B4-1)*100</f>
        <v>0.93097184377839426</v>
      </c>
      <c r="D5">
        <v>384400</v>
      </c>
      <c r="E5" s="1">
        <v>3.4375</v>
      </c>
      <c r="F5" s="41">
        <v>272.54572281168493</v>
      </c>
      <c r="G5" s="13">
        <f>(F5/F4-1)*100</f>
        <v>2.306952899711634</v>
      </c>
      <c r="H5" s="3">
        <v>-0.49541825381632271</v>
      </c>
      <c r="J5" s="3">
        <v>0.65789000000000009</v>
      </c>
      <c r="K5" s="13"/>
    </row>
    <row r="6" spans="1:20" x14ac:dyDescent="0.2">
      <c r="A6" s="2">
        <v>1978.3</v>
      </c>
      <c r="B6" s="1">
        <v>44.43</v>
      </c>
      <c r="C6" s="13">
        <f t="shared" ref="C6:C69" si="0">(B6/B5-1)*100</f>
        <v>-4.4994375703044653E-2</v>
      </c>
      <c r="D6">
        <v>396300</v>
      </c>
      <c r="E6" s="1">
        <v>3.625</v>
      </c>
      <c r="F6" s="41">
        <v>278.69144534298505</v>
      </c>
      <c r="G6" s="13">
        <f t="shared" ref="G6:G69" si="1">(F6/F5-1)*100</f>
        <v>2.2549326652051338</v>
      </c>
      <c r="H6" s="3">
        <v>-0.40450000000000003</v>
      </c>
      <c r="J6" s="3">
        <v>0.62495000000000001</v>
      </c>
      <c r="K6" s="13"/>
    </row>
    <row r="7" spans="1:20" x14ac:dyDescent="0.2">
      <c r="A7" s="2">
        <v>1978.4</v>
      </c>
      <c r="B7" s="1">
        <v>44.56</v>
      </c>
      <c r="C7" s="13">
        <f t="shared" si="0"/>
        <v>0.29259509340535672</v>
      </c>
      <c r="D7">
        <v>406300</v>
      </c>
      <c r="E7" s="1">
        <v>3.375</v>
      </c>
      <c r="F7" s="41">
        <v>284.15430981525174</v>
      </c>
      <c r="G7" s="13">
        <f t="shared" si="1"/>
        <v>1.9601837672281519</v>
      </c>
      <c r="H7" s="3">
        <v>-0.44779999999999998</v>
      </c>
      <c r="J7" s="3">
        <v>0.60647000000000006</v>
      </c>
      <c r="K7" s="13"/>
    </row>
    <row r="8" spans="1:20" x14ac:dyDescent="0.2">
      <c r="A8" s="2">
        <v>1979.1</v>
      </c>
      <c r="B8" s="1">
        <v>45.32</v>
      </c>
      <c r="C8" s="13">
        <f t="shared" si="0"/>
        <v>1.7055655296229766</v>
      </c>
      <c r="D8">
        <v>418600</v>
      </c>
      <c r="E8" s="1">
        <v>5</v>
      </c>
      <c r="F8" s="41">
        <v>288.25145816945178</v>
      </c>
      <c r="G8" s="13">
        <f t="shared" si="1"/>
        <v>1.441874436767776</v>
      </c>
      <c r="H8" s="3">
        <v>-0.49541825381632271</v>
      </c>
      <c r="J8" s="3">
        <v>0.61659000000000008</v>
      </c>
      <c r="K8" s="13"/>
    </row>
    <row r="9" spans="1:20" x14ac:dyDescent="0.2">
      <c r="A9" s="2">
        <v>1979.2</v>
      </c>
      <c r="B9" s="1">
        <v>45.910000000000004</v>
      </c>
      <c r="C9" s="13">
        <f t="shared" si="0"/>
        <v>1.3018534863195041</v>
      </c>
      <c r="D9">
        <v>427500</v>
      </c>
      <c r="E9" s="1">
        <v>6.25</v>
      </c>
      <c r="F9" s="41">
        <v>296.18968310571438</v>
      </c>
      <c r="G9" s="13">
        <f t="shared" si="1"/>
        <v>2.7539236008291113</v>
      </c>
      <c r="H9" s="3">
        <v>-0.49781636721739564</v>
      </c>
      <c r="J9" s="3">
        <v>0.60911000000000004</v>
      </c>
      <c r="K9" s="13"/>
    </row>
    <row r="10" spans="1:20" x14ac:dyDescent="0.2">
      <c r="A10" s="2">
        <v>1979.3</v>
      </c>
      <c r="B10" s="1">
        <v>46.49</v>
      </c>
      <c r="C10" s="13">
        <f t="shared" si="0"/>
        <v>1.2633413199738541</v>
      </c>
      <c r="D10">
        <v>433800</v>
      </c>
      <c r="E10" s="1">
        <v>7.5</v>
      </c>
      <c r="F10" s="41">
        <v>300.96968951894792</v>
      </c>
      <c r="G10" s="13">
        <f t="shared" si="1"/>
        <v>1.6138328530259649</v>
      </c>
      <c r="H10" s="3">
        <v>-0.48450683784144072</v>
      </c>
      <c r="J10" s="3">
        <v>0.58710000000000007</v>
      </c>
      <c r="K10" s="13"/>
    </row>
    <row r="11" spans="1:20" x14ac:dyDescent="0.2">
      <c r="A11" s="2">
        <v>1979.4</v>
      </c>
      <c r="B11" s="1">
        <v>46.93</v>
      </c>
      <c r="C11" s="13">
        <f t="shared" si="0"/>
        <v>0.94644009464399659</v>
      </c>
      <c r="D11">
        <v>443500</v>
      </c>
      <c r="E11" s="1">
        <v>8.625</v>
      </c>
      <c r="F11" s="41">
        <v>308.05434188141885</v>
      </c>
      <c r="G11" s="13">
        <f t="shared" si="1"/>
        <v>2.353942144072585</v>
      </c>
      <c r="H11" s="3">
        <v>-0.48432298248069189</v>
      </c>
      <c r="J11" s="3">
        <v>0.58421000000000001</v>
      </c>
      <c r="K11" s="13"/>
    </row>
    <row r="12" spans="1:20" x14ac:dyDescent="0.2">
      <c r="A12" s="2">
        <v>1980.1</v>
      </c>
      <c r="B12" s="1">
        <v>47.82</v>
      </c>
      <c r="C12" s="13">
        <f t="shared" si="0"/>
        <v>1.8964415086298647</v>
      </c>
      <c r="D12">
        <v>447850</v>
      </c>
      <c r="E12" s="1">
        <v>10.1875</v>
      </c>
      <c r="F12" s="41">
        <v>314.62685069961492</v>
      </c>
      <c r="G12" s="13">
        <f t="shared" si="1"/>
        <v>2.1335550013854565</v>
      </c>
      <c r="H12" s="3">
        <v>-2.3932714959203016</v>
      </c>
      <c r="J12" s="3">
        <v>0.65028000000000008</v>
      </c>
      <c r="K12" s="13"/>
    </row>
    <row r="13" spans="1:20" x14ac:dyDescent="0.2">
      <c r="A13" s="2">
        <v>1980.2</v>
      </c>
      <c r="B13" s="1">
        <v>48.620000000000005</v>
      </c>
      <c r="C13" s="13">
        <f t="shared" si="0"/>
        <v>1.6729401923881282</v>
      </c>
      <c r="D13">
        <v>467166</v>
      </c>
      <c r="E13" s="1">
        <v>9.4375</v>
      </c>
      <c r="F13" s="41">
        <v>316.76078213409409</v>
      </c>
      <c r="G13" s="13">
        <f t="shared" si="1"/>
        <v>0.67824199674442198</v>
      </c>
      <c r="H13" s="3">
        <v>-2.4861853095933268</v>
      </c>
      <c r="J13" s="3">
        <v>0.6009500000000001</v>
      </c>
      <c r="K13" s="13"/>
    </row>
    <row r="14" spans="1:20" x14ac:dyDescent="0.2">
      <c r="A14" s="2">
        <v>1980.3</v>
      </c>
      <c r="B14" s="1">
        <v>48.910000000000004</v>
      </c>
      <c r="C14" s="13">
        <f t="shared" si="0"/>
        <v>0.59646236116823736</v>
      </c>
      <c r="D14">
        <v>466001</v>
      </c>
      <c r="E14" s="1">
        <v>8.8125</v>
      </c>
      <c r="F14" s="41">
        <v>320.17507242926081</v>
      </c>
      <c r="G14" s="13">
        <f t="shared" si="1"/>
        <v>1.077876583131232</v>
      </c>
      <c r="H14" s="3">
        <v>-2.4607344746553683</v>
      </c>
      <c r="J14" s="3">
        <v>0.61917</v>
      </c>
      <c r="K14" s="13"/>
    </row>
    <row r="15" spans="1:20" x14ac:dyDescent="0.2">
      <c r="A15" s="2">
        <v>1980.4</v>
      </c>
      <c r="B15" s="1">
        <v>49.34</v>
      </c>
      <c r="C15" s="13">
        <f t="shared" si="0"/>
        <v>0.87916581476181754</v>
      </c>
      <c r="D15">
        <v>492650</v>
      </c>
      <c r="E15" s="1">
        <v>9.125</v>
      </c>
      <c r="F15" s="41">
        <v>321.88221757684408</v>
      </c>
      <c r="G15" s="13">
        <f t="shared" si="1"/>
        <v>0.53319114902690146</v>
      </c>
      <c r="H15" s="3">
        <v>-2.613033569850296</v>
      </c>
      <c r="J15" s="3">
        <v>0.66539000000000004</v>
      </c>
      <c r="K15" s="13"/>
    </row>
    <row r="16" spans="1:20" x14ac:dyDescent="0.2">
      <c r="A16" s="2">
        <v>1981.1</v>
      </c>
      <c r="B16" s="1">
        <v>50.56</v>
      </c>
      <c r="C16" s="13">
        <f t="shared" si="0"/>
        <v>2.4726388325901905</v>
      </c>
      <c r="D16">
        <v>476580</v>
      </c>
      <c r="E16" s="1">
        <v>12.5625</v>
      </c>
      <c r="F16" s="41">
        <v>322.13828934898152</v>
      </c>
      <c r="G16" s="13">
        <f t="shared" si="1"/>
        <v>7.9554494828926181E-2</v>
      </c>
      <c r="H16" s="3">
        <v>0.29041776173591022</v>
      </c>
      <c r="J16" s="3">
        <v>0.73011000000000004</v>
      </c>
      <c r="K16" s="13"/>
    </row>
    <row r="17" spans="1:13" x14ac:dyDescent="0.2">
      <c r="A17" s="2">
        <v>1981.2</v>
      </c>
      <c r="B17" s="1">
        <v>51.45</v>
      </c>
      <c r="C17" s="13">
        <f t="shared" si="0"/>
        <v>1.7602848101265778</v>
      </c>
      <c r="D17">
        <v>494939</v>
      </c>
      <c r="E17" s="1">
        <v>12.375</v>
      </c>
      <c r="F17" s="41">
        <v>326.15008044580236</v>
      </c>
      <c r="G17" s="13">
        <f t="shared" si="1"/>
        <v>1.2453630100688784</v>
      </c>
      <c r="H17" s="3">
        <v>0.31009879811954694</v>
      </c>
      <c r="J17" s="3">
        <v>0.82959000000000005</v>
      </c>
      <c r="K17" s="13"/>
      <c r="M17" s="32"/>
    </row>
    <row r="18" spans="1:13" x14ac:dyDescent="0.2">
      <c r="A18" s="2">
        <v>1981.3</v>
      </c>
      <c r="B18" s="1">
        <v>52.17</v>
      </c>
      <c r="C18" s="13">
        <f t="shared" si="0"/>
        <v>1.3994169096209985</v>
      </c>
      <c r="D18">
        <v>491639</v>
      </c>
      <c r="E18" s="1">
        <v>12.1875</v>
      </c>
      <c r="F18" s="41">
        <v>332.8079465213774</v>
      </c>
      <c r="G18" s="13">
        <f t="shared" si="1"/>
        <v>2.041350431824096</v>
      </c>
      <c r="H18" s="3">
        <v>0.34590605707385319</v>
      </c>
      <c r="J18" s="3">
        <v>0.81603000000000003</v>
      </c>
      <c r="K18" s="13"/>
    </row>
    <row r="19" spans="1:13" x14ac:dyDescent="0.2">
      <c r="A19" s="2">
        <v>1981.4</v>
      </c>
      <c r="B19" s="1">
        <v>52.86</v>
      </c>
      <c r="C19" s="13">
        <f t="shared" si="0"/>
        <v>1.3225991949396221</v>
      </c>
      <c r="D19">
        <v>519135</v>
      </c>
      <c r="E19" s="1">
        <v>10.5</v>
      </c>
      <c r="F19" s="41">
        <v>335.88080778702749</v>
      </c>
      <c r="G19" s="13">
        <f t="shared" si="1"/>
        <v>0.92331367017184363</v>
      </c>
      <c r="H19" s="3">
        <v>0.32905105718389654</v>
      </c>
      <c r="J19" s="3">
        <v>0.82384000000000002</v>
      </c>
      <c r="K19" s="13"/>
    </row>
    <row r="20" spans="1:13" x14ac:dyDescent="0.2">
      <c r="A20" s="2">
        <v>1982.1</v>
      </c>
      <c r="B20" s="1">
        <v>53.54</v>
      </c>
      <c r="C20" s="13">
        <f t="shared" si="0"/>
        <v>1.2864169504351208</v>
      </c>
      <c r="D20">
        <v>506140</v>
      </c>
      <c r="E20" s="1">
        <v>9.2187999999999999</v>
      </c>
      <c r="F20" s="41">
        <v>336.13687955916504</v>
      </c>
      <c r="G20" s="13">
        <f t="shared" si="1"/>
        <v>7.6238881829748806E-2</v>
      </c>
      <c r="H20" s="3">
        <v>0.11435595809717282</v>
      </c>
      <c r="J20" s="3">
        <v>0.8928600000000001</v>
      </c>
      <c r="K20" s="13"/>
    </row>
    <row r="21" spans="1:13" x14ac:dyDescent="0.2">
      <c r="A21" s="2">
        <v>1982.2</v>
      </c>
      <c r="B21" s="1">
        <v>54.21</v>
      </c>
      <c r="C21" s="13">
        <f t="shared" si="0"/>
        <v>1.2514008218154737</v>
      </c>
      <c r="D21">
        <v>532429</v>
      </c>
      <c r="E21" s="1">
        <v>9.125</v>
      </c>
      <c r="F21" s="41">
        <v>339.46581259695262</v>
      </c>
      <c r="G21" s="13">
        <f t="shared" si="1"/>
        <v>0.99035043169122261</v>
      </c>
      <c r="H21" s="3">
        <v>0.54054192379771471</v>
      </c>
      <c r="J21" s="3">
        <v>0.94815000000000005</v>
      </c>
      <c r="K21" s="13"/>
    </row>
    <row r="22" spans="1:13" x14ac:dyDescent="0.2">
      <c r="A22" s="2">
        <v>1982.3</v>
      </c>
      <c r="B22" s="1">
        <v>54.82</v>
      </c>
      <c r="C22" s="13">
        <f t="shared" si="0"/>
        <v>1.1252536432392546</v>
      </c>
      <c r="D22">
        <v>534767</v>
      </c>
      <c r="E22" s="1">
        <v>7.75</v>
      </c>
      <c r="F22" s="41">
        <v>343.0508174068778</v>
      </c>
      <c r="G22" s="13">
        <f t="shared" si="1"/>
        <v>1.0560724163942936</v>
      </c>
      <c r="H22" s="3">
        <v>0.7824099316361196</v>
      </c>
      <c r="J22" s="3">
        <v>0.96567000000000003</v>
      </c>
      <c r="K22" s="13"/>
    </row>
    <row r="23" spans="1:13" x14ac:dyDescent="0.2">
      <c r="A23" s="2">
        <v>1982.4</v>
      </c>
      <c r="B23" s="1">
        <v>55.32</v>
      </c>
      <c r="C23" s="13">
        <f t="shared" si="0"/>
        <v>0.91207588471360346</v>
      </c>
      <c r="D23">
        <v>570578</v>
      </c>
      <c r="E23" s="1">
        <v>5.9375</v>
      </c>
      <c r="F23" s="41">
        <v>345.09939158397782</v>
      </c>
      <c r="G23" s="13">
        <f t="shared" si="1"/>
        <v>0.5971634735008724</v>
      </c>
      <c r="H23" s="3">
        <v>1.4107054689028018</v>
      </c>
      <c r="J23" s="3">
        <v>0.94091000000000002</v>
      </c>
      <c r="K23" s="13"/>
    </row>
    <row r="24" spans="1:13" x14ac:dyDescent="0.2">
      <c r="A24" s="2">
        <v>1983.1</v>
      </c>
      <c r="B24" s="1">
        <v>55.71</v>
      </c>
      <c r="C24" s="13">
        <f t="shared" si="0"/>
        <v>0.70498915401302487</v>
      </c>
      <c r="D24">
        <v>556214</v>
      </c>
      <c r="E24" s="1">
        <v>4.9375</v>
      </c>
      <c r="F24" s="41">
        <v>348.08689559224865</v>
      </c>
      <c r="G24" s="13">
        <f t="shared" si="1"/>
        <v>0.86569379173879746</v>
      </c>
      <c r="H24" s="3">
        <v>5.5865643153251279</v>
      </c>
      <c r="J24" s="3">
        <v>0.99079000000000006</v>
      </c>
      <c r="K24" s="13"/>
    </row>
    <row r="25" spans="1:13" x14ac:dyDescent="0.2">
      <c r="A25" s="2">
        <v>1983.2</v>
      </c>
      <c r="B25" s="1">
        <v>56</v>
      </c>
      <c r="C25" s="13">
        <f t="shared" si="0"/>
        <v>0.52055286304073523</v>
      </c>
      <c r="D25">
        <v>588355</v>
      </c>
      <c r="E25" s="1">
        <v>5.5</v>
      </c>
      <c r="F25" s="41">
        <v>351.67190040217383</v>
      </c>
      <c r="G25" s="13">
        <f t="shared" si="1"/>
        <v>1.0299166257969894</v>
      </c>
      <c r="H25" s="3">
        <v>-5.3250762101752258</v>
      </c>
      <c r="J25" s="3">
        <v>1.03762</v>
      </c>
      <c r="K25" s="13"/>
    </row>
    <row r="26" spans="1:13" x14ac:dyDescent="0.2">
      <c r="A26" s="2">
        <v>1983.3</v>
      </c>
      <c r="B26" s="1">
        <v>56.54</v>
      </c>
      <c r="C26" s="13">
        <f t="shared" si="0"/>
        <v>0.96428571428570642</v>
      </c>
      <c r="D26">
        <v>583100</v>
      </c>
      <c r="E26" s="1">
        <v>5.8125</v>
      </c>
      <c r="F26" s="41">
        <v>358.41512373512819</v>
      </c>
      <c r="G26" s="13">
        <f t="shared" si="1"/>
        <v>1.9174757281553489</v>
      </c>
      <c r="H26" s="3">
        <v>-1.8306290365646889</v>
      </c>
      <c r="J26" s="3">
        <v>1.08863</v>
      </c>
      <c r="K26" s="13"/>
    </row>
    <row r="27" spans="1:13" x14ac:dyDescent="0.2">
      <c r="A27" s="2">
        <v>1983.4</v>
      </c>
      <c r="B27" s="1">
        <v>56.82</v>
      </c>
      <c r="C27" s="13">
        <f t="shared" si="0"/>
        <v>0.49522461973823262</v>
      </c>
      <c r="D27">
        <v>628682</v>
      </c>
      <c r="E27" s="1">
        <v>5.9375</v>
      </c>
      <c r="F27" s="41">
        <v>362.85370111884498</v>
      </c>
      <c r="G27" s="13">
        <f t="shared" si="1"/>
        <v>1.2383900928792713</v>
      </c>
      <c r="H27" s="3">
        <v>-0.20372129063764066</v>
      </c>
      <c r="J27" s="3">
        <v>1.12971</v>
      </c>
      <c r="K27" s="13"/>
    </row>
    <row r="28" spans="1:13" x14ac:dyDescent="0.2">
      <c r="A28" s="2">
        <v>1984.1</v>
      </c>
      <c r="B28" s="1">
        <v>57.300000000000004</v>
      </c>
      <c r="C28" s="13">
        <f t="shared" si="0"/>
        <v>0.84477296726506168</v>
      </c>
      <c r="D28">
        <v>600316</v>
      </c>
      <c r="E28" s="1">
        <v>5.625</v>
      </c>
      <c r="F28" s="41">
        <v>376.68157681427016</v>
      </c>
      <c r="G28" s="13">
        <f t="shared" si="1"/>
        <v>3.8108680310514842</v>
      </c>
      <c r="H28" s="3">
        <v>2.9199249172495154</v>
      </c>
      <c r="J28" s="3">
        <v>1.0846800000000001</v>
      </c>
      <c r="K28" s="13"/>
    </row>
    <row r="29" spans="1:13" x14ac:dyDescent="0.2">
      <c r="A29" s="2">
        <v>1984.2</v>
      </c>
      <c r="B29" s="1">
        <v>57.58</v>
      </c>
      <c r="C29" s="13">
        <f t="shared" si="0"/>
        <v>0.48865619546247796</v>
      </c>
      <c r="D29">
        <v>626388</v>
      </c>
      <c r="E29" s="1">
        <v>5.9375</v>
      </c>
      <c r="F29" s="41">
        <v>369.59692445179911</v>
      </c>
      <c r="G29" s="13">
        <f t="shared" si="1"/>
        <v>-1.8808067074552626</v>
      </c>
      <c r="H29" s="3">
        <v>-0.21142016898498148</v>
      </c>
      <c r="J29" s="3">
        <v>1.15781</v>
      </c>
      <c r="K29" s="13"/>
    </row>
    <row r="30" spans="1:13" x14ac:dyDescent="0.2">
      <c r="A30" s="2">
        <v>1984.3</v>
      </c>
      <c r="B30" s="1">
        <v>57.61</v>
      </c>
      <c r="C30" s="13">
        <f t="shared" si="0"/>
        <v>5.2101424105588379E-2</v>
      </c>
      <c r="D30">
        <v>632731</v>
      </c>
      <c r="E30" s="1">
        <v>5.8130000000000006</v>
      </c>
      <c r="F30" s="41">
        <v>379.4130090504035</v>
      </c>
      <c r="G30" s="13">
        <f t="shared" si="1"/>
        <v>2.6558891454965483</v>
      </c>
      <c r="H30" s="3">
        <v>-3.3285581462562663</v>
      </c>
      <c r="J30" s="3">
        <v>1.2695200000000002</v>
      </c>
      <c r="K30" s="13"/>
    </row>
    <row r="31" spans="1:13" x14ac:dyDescent="0.2">
      <c r="A31" s="2">
        <v>1984.4</v>
      </c>
      <c r="B31" s="1">
        <v>58</v>
      </c>
      <c r="C31" s="13">
        <f t="shared" si="0"/>
        <v>0.6769658045478133</v>
      </c>
      <c r="D31">
        <v>682436</v>
      </c>
      <c r="E31" s="1">
        <v>5.5625</v>
      </c>
      <c r="F31" s="41">
        <v>385.04658803742853</v>
      </c>
      <c r="G31" s="13">
        <f t="shared" si="1"/>
        <v>1.4848143982002071</v>
      </c>
      <c r="H31" s="3">
        <v>-0.93127422250256731</v>
      </c>
      <c r="J31" s="3">
        <v>1.3053700000000001</v>
      </c>
      <c r="K31" s="13"/>
    </row>
    <row r="32" spans="1:13" x14ac:dyDescent="0.2">
      <c r="A32" s="2">
        <v>1985.1</v>
      </c>
      <c r="B32" s="1">
        <v>58.63</v>
      </c>
      <c r="C32" s="13">
        <f t="shared" si="0"/>
        <v>1.0862068965517224</v>
      </c>
      <c r="D32">
        <v>655551</v>
      </c>
      <c r="E32" s="1">
        <v>5.9375</v>
      </c>
      <c r="F32" s="41">
        <v>385.04658803742853</v>
      </c>
      <c r="G32" s="13">
        <f t="shared" si="1"/>
        <v>0</v>
      </c>
      <c r="H32" s="3">
        <v>-5.3867632653044275</v>
      </c>
      <c r="J32" s="3">
        <v>1.2930100000000002</v>
      </c>
      <c r="K32" s="13"/>
    </row>
    <row r="33" spans="1:11" x14ac:dyDescent="0.2">
      <c r="A33" s="2">
        <v>1985.2</v>
      </c>
      <c r="B33" s="1">
        <v>58.910000000000004</v>
      </c>
      <c r="C33" s="13">
        <f t="shared" si="0"/>
        <v>0.4775712092785378</v>
      </c>
      <c r="D33">
        <v>678598</v>
      </c>
      <c r="E33" s="1">
        <v>5.5</v>
      </c>
      <c r="F33" s="41">
        <v>389.14373639162864</v>
      </c>
      <c r="G33" s="13">
        <f t="shared" si="1"/>
        <v>1.0640656173797503</v>
      </c>
      <c r="H33" s="3">
        <v>2.335756431407936</v>
      </c>
      <c r="J33" s="3">
        <v>1.2744700000000002</v>
      </c>
      <c r="K33" s="13"/>
    </row>
    <row r="34" spans="1:11" x14ac:dyDescent="0.2">
      <c r="A34" s="2">
        <v>1985.3</v>
      </c>
      <c r="B34" s="1">
        <v>58.800000000000004</v>
      </c>
      <c r="C34" s="13">
        <f t="shared" si="0"/>
        <v>-0.1867255134951562</v>
      </c>
      <c r="D34">
        <v>681100</v>
      </c>
      <c r="E34" s="1">
        <v>4.5625</v>
      </c>
      <c r="F34" s="41">
        <v>400.15482259354133</v>
      </c>
      <c r="G34" s="13">
        <f t="shared" si="1"/>
        <v>2.8295678876946617</v>
      </c>
      <c r="H34" s="3">
        <v>2.3333814686254102</v>
      </c>
      <c r="J34" s="3">
        <v>1.1540400000000002</v>
      </c>
      <c r="K34" s="13"/>
    </row>
    <row r="35" spans="1:11" x14ac:dyDescent="0.2">
      <c r="A35" s="2">
        <v>1985.4</v>
      </c>
      <c r="B35" s="1">
        <v>58.910000000000004</v>
      </c>
      <c r="C35" s="13">
        <f t="shared" si="0"/>
        <v>0.18707482993196578</v>
      </c>
      <c r="D35">
        <v>732832</v>
      </c>
      <c r="E35" s="1">
        <v>4.8125</v>
      </c>
      <c r="F35" s="41">
        <v>401.26446693947054</v>
      </c>
      <c r="G35" s="13">
        <f t="shared" si="1"/>
        <v>0.27730375426622267</v>
      </c>
      <c r="H35" s="3">
        <v>1.4515196979581366</v>
      </c>
      <c r="J35" s="3">
        <v>1.0633700000000001</v>
      </c>
      <c r="K35" s="13"/>
    </row>
    <row r="36" spans="1:11" x14ac:dyDescent="0.2">
      <c r="A36" s="2">
        <v>1986.1</v>
      </c>
      <c r="B36" s="1">
        <v>59.06</v>
      </c>
      <c r="C36" s="13">
        <f t="shared" si="0"/>
        <v>0.25462570022067865</v>
      </c>
      <c r="D36">
        <v>717050</v>
      </c>
      <c r="E36" s="1">
        <v>4.5</v>
      </c>
      <c r="F36" s="41">
        <v>402.28875402802061</v>
      </c>
      <c r="G36" s="13">
        <f t="shared" si="1"/>
        <v>0.2552648372686761</v>
      </c>
      <c r="H36" s="3">
        <v>0.90586771632747753</v>
      </c>
      <c r="J36" s="3">
        <v>1.01166</v>
      </c>
      <c r="K36" s="13"/>
    </row>
    <row r="37" spans="1:11" x14ac:dyDescent="0.2">
      <c r="A37" s="2">
        <v>1986.2</v>
      </c>
      <c r="B37" s="1">
        <v>58.910000000000004</v>
      </c>
      <c r="C37" s="13">
        <f t="shared" si="0"/>
        <v>-0.25397900440230492</v>
      </c>
      <c r="D37">
        <v>742099</v>
      </c>
      <c r="E37" s="1">
        <v>4.5630000000000006</v>
      </c>
      <c r="F37" s="41">
        <v>415.26305714965423</v>
      </c>
      <c r="G37" s="13">
        <f t="shared" si="1"/>
        <v>3.2251220029705152</v>
      </c>
      <c r="H37" s="3">
        <v>-3.8402146384164078</v>
      </c>
      <c r="J37" s="3">
        <v>0.9694600000000001</v>
      </c>
      <c r="K37" s="13"/>
    </row>
    <row r="38" spans="1:11" x14ac:dyDescent="0.2">
      <c r="A38" s="2">
        <v>1986.3</v>
      </c>
      <c r="B38" s="1">
        <v>58.61</v>
      </c>
      <c r="C38" s="13">
        <f t="shared" si="0"/>
        <v>-0.5092514004413573</v>
      </c>
      <c r="D38">
        <v>746076</v>
      </c>
      <c r="E38" s="1">
        <v>4.5625</v>
      </c>
      <c r="F38" s="41">
        <v>420.55520710716269</v>
      </c>
      <c r="G38" s="13">
        <f t="shared" si="1"/>
        <v>1.2744090441932254</v>
      </c>
      <c r="H38" s="3">
        <v>3.1636568094170499</v>
      </c>
      <c r="J38" s="3">
        <v>0.9065200000000001</v>
      </c>
      <c r="K38" s="13"/>
    </row>
    <row r="39" spans="1:11" x14ac:dyDescent="0.2">
      <c r="A39" s="2">
        <v>1986.4</v>
      </c>
      <c r="B39" s="1">
        <v>58.370000000000005</v>
      </c>
      <c r="C39" s="13">
        <f t="shared" si="0"/>
        <v>-0.40948643576180777</v>
      </c>
      <c r="D39">
        <v>795950</v>
      </c>
      <c r="E39" s="1">
        <v>4.9375</v>
      </c>
      <c r="F39" s="41">
        <v>423.45735385805449</v>
      </c>
      <c r="G39" s="13">
        <f t="shared" si="1"/>
        <v>0.69007509640757192</v>
      </c>
      <c r="H39" s="3">
        <v>1.2446571902083894</v>
      </c>
      <c r="J39" s="3">
        <v>0.86895000000000011</v>
      </c>
      <c r="K39" s="13"/>
    </row>
    <row r="40" spans="1:11" x14ac:dyDescent="0.2">
      <c r="A40" s="2">
        <v>1987.1</v>
      </c>
      <c r="B40" s="1">
        <v>58.76</v>
      </c>
      <c r="C40" s="13">
        <f t="shared" si="0"/>
        <v>0.66815144766145806</v>
      </c>
      <c r="D40">
        <v>767224</v>
      </c>
      <c r="E40" s="1">
        <v>3.9375</v>
      </c>
      <c r="F40" s="41">
        <v>423.62806837281289</v>
      </c>
      <c r="G40" s="13">
        <f t="shared" si="1"/>
        <v>4.0314452731315953E-2</v>
      </c>
      <c r="H40" s="3">
        <v>6.3778370927307915</v>
      </c>
      <c r="J40" s="3">
        <v>0.82361000000000006</v>
      </c>
      <c r="K40" s="13"/>
    </row>
    <row r="41" spans="1:11" x14ac:dyDescent="0.2">
      <c r="A41" s="2">
        <v>1987.2</v>
      </c>
      <c r="B41" s="1">
        <v>58.93</v>
      </c>
      <c r="C41" s="13">
        <f t="shared" si="0"/>
        <v>0.28931245745404954</v>
      </c>
      <c r="D41">
        <v>808457</v>
      </c>
      <c r="E41" s="1">
        <v>3.875</v>
      </c>
      <c r="F41" s="41">
        <v>427.55450221225459</v>
      </c>
      <c r="G41" s="13">
        <f t="shared" si="1"/>
        <v>0.92685875478539792</v>
      </c>
      <c r="H41" s="3">
        <v>1.3456594977956049</v>
      </c>
      <c r="J41" s="3">
        <v>0.83459000000000005</v>
      </c>
      <c r="K41" s="13"/>
    </row>
    <row r="42" spans="1:11" x14ac:dyDescent="0.2">
      <c r="A42" s="2">
        <v>1987.3</v>
      </c>
      <c r="B42" s="1">
        <v>58.910000000000004</v>
      </c>
      <c r="C42" s="13">
        <f t="shared" si="0"/>
        <v>-3.3938571186142852E-2</v>
      </c>
      <c r="D42">
        <v>805278</v>
      </c>
      <c r="E42" s="1">
        <v>4.5</v>
      </c>
      <c r="F42" s="41">
        <v>432.67593765500482</v>
      </c>
      <c r="G42" s="13">
        <f t="shared" si="1"/>
        <v>1.1978438810142045</v>
      </c>
      <c r="H42" s="3">
        <v>-1.9617139638302217</v>
      </c>
      <c r="J42" s="3">
        <v>0.8371900000000001</v>
      </c>
      <c r="K42" s="13"/>
    </row>
    <row r="43" spans="1:11" x14ac:dyDescent="0.2">
      <c r="A43" s="2">
        <v>1987.4</v>
      </c>
      <c r="B43" s="1">
        <v>58.93</v>
      </c>
      <c r="C43" s="13">
        <f t="shared" si="0"/>
        <v>3.3950093362755673E-2</v>
      </c>
      <c r="D43">
        <v>853378</v>
      </c>
      <c r="E43" s="1">
        <v>3.4380000000000002</v>
      </c>
      <c r="F43" s="41">
        <v>438.48023115678842</v>
      </c>
      <c r="G43" s="13">
        <f t="shared" si="1"/>
        <v>1.3414874728743698</v>
      </c>
      <c r="H43" s="3">
        <v>11.24952816340226</v>
      </c>
      <c r="J43" s="3">
        <v>0.72663000000000011</v>
      </c>
      <c r="K43" s="13"/>
    </row>
    <row r="44" spans="1:11" x14ac:dyDescent="0.2">
      <c r="A44" s="2">
        <v>1988.1</v>
      </c>
      <c r="B44" s="1">
        <v>59.32</v>
      </c>
      <c r="C44" s="13">
        <f t="shared" si="0"/>
        <v>0.66180213812998545</v>
      </c>
      <c r="D44">
        <v>817826</v>
      </c>
      <c r="E44" s="1">
        <v>3.375</v>
      </c>
      <c r="F44" s="41">
        <v>447.0159568947052</v>
      </c>
      <c r="G44" s="13">
        <f t="shared" si="1"/>
        <v>1.946661475569389</v>
      </c>
      <c r="H44" s="3">
        <v>-0.67990667497735735</v>
      </c>
      <c r="J44" s="3">
        <v>0.76092000000000004</v>
      </c>
      <c r="K44" s="13"/>
    </row>
    <row r="45" spans="1:11" x14ac:dyDescent="0.2">
      <c r="A45" s="2">
        <v>1988.2</v>
      </c>
      <c r="B45" s="1">
        <v>59.61</v>
      </c>
      <c r="C45" s="13">
        <f t="shared" si="0"/>
        <v>0.48887390424814381</v>
      </c>
      <c r="D45">
        <v>864269</v>
      </c>
      <c r="E45" s="1">
        <v>4.4380000000000006</v>
      </c>
      <c r="F45" s="41">
        <v>448.80845929966762</v>
      </c>
      <c r="G45" s="13">
        <f t="shared" si="1"/>
        <v>0.40099293488635723</v>
      </c>
      <c r="H45" s="3">
        <v>-4.7702004199916646</v>
      </c>
      <c r="J45" s="3">
        <v>0.83473000000000008</v>
      </c>
      <c r="K45" s="13"/>
    </row>
    <row r="46" spans="1:11" x14ac:dyDescent="0.2">
      <c r="A46" s="2">
        <v>1988.3</v>
      </c>
      <c r="B46" s="1">
        <v>59.67</v>
      </c>
      <c r="C46" s="13">
        <f t="shared" si="0"/>
        <v>0.10065425264218497</v>
      </c>
      <c r="D46">
        <v>857462</v>
      </c>
      <c r="E46" s="1">
        <v>5.125</v>
      </c>
      <c r="F46" s="41">
        <v>454.86882457358854</v>
      </c>
      <c r="G46" s="13">
        <f t="shared" si="1"/>
        <v>1.3503233168504991</v>
      </c>
      <c r="H46" s="3">
        <v>-10.764506613602254</v>
      </c>
      <c r="J46" s="3">
        <v>0.8616100000000001</v>
      </c>
      <c r="K46" s="13"/>
    </row>
    <row r="47" spans="1:11" x14ac:dyDescent="0.2">
      <c r="A47" s="2">
        <v>1988.4</v>
      </c>
      <c r="B47" s="1">
        <v>59.93</v>
      </c>
      <c r="C47" s="13">
        <f t="shared" si="0"/>
        <v>0.43572984749455923</v>
      </c>
      <c r="D47">
        <v>925626</v>
      </c>
      <c r="E47" s="1">
        <v>5.375</v>
      </c>
      <c r="F47" s="41">
        <v>460.41704630323466</v>
      </c>
      <c r="G47" s="13">
        <f t="shared" si="1"/>
        <v>1.2197410395947017</v>
      </c>
      <c r="H47" s="3">
        <v>0.40825482539865782</v>
      </c>
      <c r="J47" s="3">
        <v>0.81087000000000009</v>
      </c>
      <c r="K47" s="13"/>
    </row>
    <row r="48" spans="1:11" x14ac:dyDescent="0.2">
      <c r="A48" s="2">
        <v>1989.1</v>
      </c>
      <c r="B48" s="1">
        <v>60.76</v>
      </c>
      <c r="C48" s="13">
        <f t="shared" si="0"/>
        <v>1.384949107291833</v>
      </c>
      <c r="D48">
        <v>885660</v>
      </c>
      <c r="E48" s="1">
        <v>6.4380000000000006</v>
      </c>
      <c r="F48" s="41">
        <v>473.39134942486828</v>
      </c>
      <c r="G48" s="13">
        <f t="shared" si="1"/>
        <v>2.8179458657767942</v>
      </c>
      <c r="H48" s="3">
        <v>-4.308167226780137</v>
      </c>
      <c r="J48" s="3">
        <v>0.8595600000000001</v>
      </c>
      <c r="K48" s="13"/>
    </row>
    <row r="49" spans="1:11" x14ac:dyDescent="0.2">
      <c r="A49" s="2">
        <v>1989.2</v>
      </c>
      <c r="B49" s="1">
        <v>61.32</v>
      </c>
      <c r="C49" s="13">
        <f t="shared" si="0"/>
        <v>0.92165898617511122</v>
      </c>
      <c r="D49">
        <v>924717</v>
      </c>
      <c r="E49" s="1">
        <v>7.0625</v>
      </c>
      <c r="F49" s="41">
        <v>474.50099377079738</v>
      </c>
      <c r="G49" s="13">
        <f t="shared" si="1"/>
        <v>0.23440317345833073</v>
      </c>
      <c r="H49" s="3">
        <v>-5</v>
      </c>
      <c r="J49" s="3">
        <v>0.88713000000000009</v>
      </c>
      <c r="K49" s="13"/>
    </row>
    <row r="50" spans="1:11" x14ac:dyDescent="0.2">
      <c r="A50" s="2">
        <v>1989.3</v>
      </c>
      <c r="B50" s="1">
        <v>61.35</v>
      </c>
      <c r="C50" s="13">
        <f t="shared" si="0"/>
        <v>4.8923679060663972E-2</v>
      </c>
      <c r="D50">
        <v>926767</v>
      </c>
      <c r="E50" s="1">
        <v>8</v>
      </c>
      <c r="F50" s="41">
        <v>480.8174308168559</v>
      </c>
      <c r="G50" s="13">
        <f t="shared" si="1"/>
        <v>1.3311746717035611</v>
      </c>
      <c r="H50" s="3">
        <v>0.01</v>
      </c>
      <c r="J50" s="3">
        <v>0.85227000000000008</v>
      </c>
      <c r="K50" s="13"/>
    </row>
    <row r="51" spans="1:11" x14ac:dyDescent="0.2">
      <c r="A51" s="2">
        <v>1989.4</v>
      </c>
      <c r="B51" s="1">
        <v>61.74</v>
      </c>
      <c r="C51" s="13">
        <f t="shared" si="0"/>
        <v>0.63569682151589646</v>
      </c>
      <c r="D51">
        <v>1015230</v>
      </c>
      <c r="E51" s="1">
        <v>8.3125</v>
      </c>
      <c r="F51" s="41">
        <v>490.46280090070201</v>
      </c>
      <c r="G51" s="13">
        <f t="shared" si="1"/>
        <v>2.0060358601100781</v>
      </c>
      <c r="H51" s="3">
        <v>-0.17246089139146223</v>
      </c>
      <c r="J51" s="3">
        <v>0.77940000000000009</v>
      </c>
      <c r="K51" s="13"/>
    </row>
    <row r="52" spans="1:11" x14ac:dyDescent="0.2">
      <c r="A52" s="2">
        <v>1990.1</v>
      </c>
      <c r="B52" s="1">
        <v>62.410000000000004</v>
      </c>
      <c r="C52" s="13">
        <f t="shared" si="0"/>
        <v>1.0851959831551738</v>
      </c>
      <c r="D52">
        <v>946591</v>
      </c>
      <c r="E52" s="1">
        <v>8</v>
      </c>
      <c r="F52" s="41">
        <v>506.25389351584818</v>
      </c>
      <c r="G52" s="13">
        <f t="shared" si="1"/>
        <v>3.2196310476853451</v>
      </c>
      <c r="H52" s="3">
        <v>1.6777903492160833</v>
      </c>
      <c r="J52" s="3">
        <v>0.77033000000000007</v>
      </c>
      <c r="K52" s="13"/>
    </row>
    <row r="53" spans="1:11" x14ac:dyDescent="0.2">
      <c r="A53" s="2">
        <v>1990.2</v>
      </c>
      <c r="B53" s="1">
        <v>62.74</v>
      </c>
      <c r="C53" s="13">
        <f t="shared" si="0"/>
        <v>0.52876141643967145</v>
      </c>
      <c r="D53">
        <v>1016660</v>
      </c>
      <c r="E53" s="1">
        <v>8.1875</v>
      </c>
      <c r="F53" s="41">
        <v>513.765332165215</v>
      </c>
      <c r="G53" s="13">
        <f t="shared" si="1"/>
        <v>1.4837295565671926</v>
      </c>
      <c r="H53" s="3">
        <v>2.9601590276754646</v>
      </c>
      <c r="J53" s="3">
        <v>0.75506000000000006</v>
      </c>
      <c r="K53" s="13"/>
    </row>
    <row r="54" spans="1:11" x14ac:dyDescent="0.2">
      <c r="A54" s="2">
        <v>1990.3</v>
      </c>
      <c r="B54" s="1">
        <v>63.02</v>
      </c>
      <c r="C54" s="13">
        <f t="shared" si="0"/>
        <v>0.44628626075868816</v>
      </c>
      <c r="D54">
        <v>1025650</v>
      </c>
      <c r="E54" s="1">
        <v>8.625</v>
      </c>
      <c r="F54" s="41">
        <v>529.38571026560282</v>
      </c>
      <c r="G54" s="13">
        <f t="shared" si="1"/>
        <v>3.0403721548430074</v>
      </c>
      <c r="H54" s="3">
        <v>-0.86986903552084049</v>
      </c>
      <c r="J54" s="3">
        <v>0.7146300000000001</v>
      </c>
      <c r="K54" s="13"/>
    </row>
    <row r="55" spans="1:11" x14ac:dyDescent="0.2">
      <c r="A55" s="2">
        <v>1990.4</v>
      </c>
      <c r="B55" s="1">
        <v>63.61</v>
      </c>
      <c r="C55" s="13">
        <f t="shared" si="0"/>
        <v>0.93621072675340589</v>
      </c>
      <c r="D55">
        <v>1128460</v>
      </c>
      <c r="E55" s="1">
        <v>9.25</v>
      </c>
      <c r="F55" s="41">
        <v>535.61679005428221</v>
      </c>
      <c r="G55" s="13">
        <f t="shared" si="1"/>
        <v>1.1770396646243242</v>
      </c>
      <c r="H55" s="3">
        <v>5.2894778831401394</v>
      </c>
      <c r="J55" s="3">
        <v>0.68792000000000009</v>
      </c>
      <c r="K55" s="13"/>
    </row>
    <row r="56" spans="1:11" x14ac:dyDescent="0.2">
      <c r="A56" s="2">
        <v>1991.1</v>
      </c>
      <c r="B56" s="1">
        <v>64.180000000000007</v>
      </c>
      <c r="C56" s="13">
        <f t="shared" si="0"/>
        <v>0.89608552114448514</v>
      </c>
      <c r="D56">
        <v>1047680</v>
      </c>
      <c r="E56" s="1">
        <v>9.25</v>
      </c>
      <c r="F56" s="41">
        <v>556.62400000000002</v>
      </c>
      <c r="G56" s="13">
        <f t="shared" si="1"/>
        <v>3.9220596396145169</v>
      </c>
      <c r="H56" s="3">
        <v>-11.647392374849588</v>
      </c>
      <c r="I56">
        <v>556.62400000000002</v>
      </c>
      <c r="J56" s="3">
        <v>0.78659000000000001</v>
      </c>
      <c r="K56" s="13"/>
    </row>
    <row r="57" spans="1:11" x14ac:dyDescent="0.2">
      <c r="A57" s="2">
        <v>1991.2</v>
      </c>
      <c r="B57" s="1">
        <v>64.81</v>
      </c>
      <c r="C57" s="13">
        <f t="shared" si="0"/>
        <v>0.98161421003426508</v>
      </c>
      <c r="D57">
        <v>1091280</v>
      </c>
      <c r="E57" s="1">
        <v>9.125</v>
      </c>
      <c r="F57" s="67">
        <v>579.43244241696686</v>
      </c>
      <c r="G57" s="13">
        <f t="shared" si="1"/>
        <v>4.0976390556222597</v>
      </c>
      <c r="H57" s="3">
        <v>-8.9917800740515084</v>
      </c>
      <c r="J57" s="3">
        <v>0.83742000000000005</v>
      </c>
      <c r="K57" s="13"/>
    </row>
    <row r="58" spans="1:11" x14ac:dyDescent="0.2">
      <c r="A58" s="2">
        <v>1991.3</v>
      </c>
      <c r="B58" s="1">
        <v>65.86</v>
      </c>
      <c r="C58" s="13">
        <f t="shared" si="0"/>
        <v>1.6201203517975493</v>
      </c>
      <c r="D58">
        <v>1079020</v>
      </c>
      <c r="E58" s="1">
        <v>9.3125</v>
      </c>
      <c r="F58" s="67">
        <v>591.11879930638929</v>
      </c>
      <c r="G58" s="13">
        <f t="shared" si="1"/>
        <v>2.0168627149483642</v>
      </c>
      <c r="H58" s="3">
        <v>-6.4688610121669203</v>
      </c>
      <c r="J58" s="3">
        <v>0.77096000000000009</v>
      </c>
      <c r="K58" s="13"/>
    </row>
    <row r="59" spans="1:11" x14ac:dyDescent="0.2">
      <c r="A59" s="2">
        <v>1991.4</v>
      </c>
      <c r="B59" s="1">
        <v>67.11</v>
      </c>
      <c r="C59" s="13">
        <f t="shared" si="0"/>
        <v>1.8979653811114439</v>
      </c>
      <c r="D59">
        <v>1171460</v>
      </c>
      <c r="E59" s="1">
        <v>9.5625</v>
      </c>
      <c r="F59" s="67">
        <v>627.6182468720823</v>
      </c>
      <c r="G59" s="13">
        <f t="shared" si="1"/>
        <v>6.1746382636655994</v>
      </c>
      <c r="H59" s="3">
        <v>-6.0347212989643717</v>
      </c>
      <c r="J59" s="3">
        <v>0.70872000000000002</v>
      </c>
      <c r="K59" s="13"/>
    </row>
    <row r="60" spans="1:11" x14ac:dyDescent="0.2">
      <c r="A60" s="2">
        <v>1992.1</v>
      </c>
      <c r="B60" s="1">
        <v>67.98</v>
      </c>
      <c r="C60" s="13">
        <f t="shared" si="0"/>
        <v>1.2963790791238328</v>
      </c>
      <c r="D60">
        <v>1087450</v>
      </c>
      <c r="E60" s="1">
        <v>9.6875</v>
      </c>
      <c r="F60" s="67">
        <v>607.46781955448864</v>
      </c>
      <c r="G60" s="13">
        <f t="shared" si="1"/>
        <v>-3.2106184640136148</v>
      </c>
      <c r="H60" s="3">
        <v>-6.5559151475402881</v>
      </c>
      <c r="J60" s="3">
        <v>0.76585000000000003</v>
      </c>
      <c r="K60" s="13"/>
    </row>
    <row r="61" spans="1:11" x14ac:dyDescent="0.2">
      <c r="A61" s="2">
        <v>1992.2</v>
      </c>
      <c r="B61" s="1">
        <v>68.760000000000005</v>
      </c>
      <c r="C61" s="13">
        <f t="shared" si="0"/>
        <v>1.1473962930273585</v>
      </c>
      <c r="D61">
        <v>1125540</v>
      </c>
      <c r="E61" s="1">
        <v>9.75</v>
      </c>
      <c r="F61" s="67">
        <v>618.41171412565041</v>
      </c>
      <c r="G61" s="13">
        <f t="shared" si="1"/>
        <v>1.8015595590212374</v>
      </c>
      <c r="H61" s="3">
        <v>-9.1202812664642465</v>
      </c>
      <c r="J61" s="3">
        <v>0.70803000000000005</v>
      </c>
      <c r="K61" s="13"/>
    </row>
    <row r="62" spans="1:11" x14ac:dyDescent="0.2">
      <c r="A62" s="2">
        <v>1992.3</v>
      </c>
      <c r="B62" s="1">
        <v>69.13</v>
      </c>
      <c r="C62" s="13">
        <f t="shared" si="0"/>
        <v>0.53810354857473097</v>
      </c>
      <c r="D62">
        <v>1120230</v>
      </c>
      <c r="E62" s="1">
        <v>9.0625</v>
      </c>
      <c r="F62" s="67">
        <v>636.05261880752323</v>
      </c>
      <c r="G62" s="13">
        <f t="shared" si="1"/>
        <v>2.8526148969889142</v>
      </c>
      <c r="H62" s="3">
        <v>-3.7016413337448797</v>
      </c>
      <c r="J62" s="3">
        <v>0.6912600000000001</v>
      </c>
      <c r="K62" s="13"/>
    </row>
    <row r="63" spans="1:11" x14ac:dyDescent="0.2">
      <c r="A63" s="2">
        <v>1992.4</v>
      </c>
      <c r="B63" s="1">
        <v>69.350000000000009</v>
      </c>
      <c r="C63" s="13">
        <f t="shared" si="0"/>
        <v>0.31824099522639315</v>
      </c>
      <c r="D63">
        <v>1215280</v>
      </c>
      <c r="E63" s="1">
        <v>8.6875</v>
      </c>
      <c r="F63" s="67">
        <v>665.4986743497401</v>
      </c>
      <c r="G63" s="13">
        <f t="shared" si="1"/>
        <v>4.6294999299621775</v>
      </c>
      <c r="H63" s="3">
        <v>-10.641647720428221</v>
      </c>
      <c r="J63" s="3">
        <v>0.80104000000000009</v>
      </c>
      <c r="K63" s="13"/>
    </row>
    <row r="64" spans="1:11" x14ac:dyDescent="0.2">
      <c r="A64" s="2">
        <v>1993.1</v>
      </c>
      <c r="B64" s="1">
        <v>71.150000000000006</v>
      </c>
      <c r="C64" s="13">
        <f t="shared" si="0"/>
        <v>2.5955299206921412</v>
      </c>
      <c r="D64">
        <v>1137570</v>
      </c>
      <c r="E64" s="1">
        <v>7.9375</v>
      </c>
      <c r="F64" s="67">
        <v>619.82239253034572</v>
      </c>
      <c r="G64" s="13">
        <f t="shared" si="1"/>
        <v>-6.8634669879732986</v>
      </c>
      <c r="H64" s="3">
        <v>-3.1208779018104282</v>
      </c>
      <c r="J64" s="3">
        <v>0.81401000000000001</v>
      </c>
      <c r="K64" s="13"/>
    </row>
    <row r="65" spans="1:11" x14ac:dyDescent="0.2">
      <c r="A65" s="2">
        <v>1993.2</v>
      </c>
      <c r="B65" s="1">
        <v>71.77</v>
      </c>
      <c r="C65" s="13">
        <f t="shared" si="0"/>
        <v>0.87139845397046223</v>
      </c>
      <c r="D65">
        <v>1180860</v>
      </c>
      <c r="E65" s="1">
        <v>7.5</v>
      </c>
      <c r="F65" s="67">
        <v>640.81922689075657</v>
      </c>
      <c r="G65" s="13">
        <f t="shared" si="1"/>
        <v>3.3875565990273415</v>
      </c>
      <c r="H65" s="3">
        <v>-6.9694548164470191</v>
      </c>
      <c r="J65" s="3">
        <v>0.84850000000000003</v>
      </c>
      <c r="K65" s="13"/>
    </row>
    <row r="66" spans="1:11" x14ac:dyDescent="0.2">
      <c r="A66" s="2">
        <v>1993.3</v>
      </c>
      <c r="B66" s="1">
        <v>72.27</v>
      </c>
      <c r="C66" s="13">
        <f t="shared" si="0"/>
        <v>0.69666991779295806</v>
      </c>
      <c r="D66">
        <v>1175550</v>
      </c>
      <c r="E66" s="1">
        <v>6.6875</v>
      </c>
      <c r="F66" s="67">
        <v>655.7724179805258</v>
      </c>
      <c r="G66" s="13">
        <f t="shared" si="1"/>
        <v>2.3334491947630598</v>
      </c>
      <c r="H66" s="3">
        <v>-9.1466638008505416</v>
      </c>
      <c r="J66" s="3">
        <v>0.84026000000000012</v>
      </c>
      <c r="K66" s="13"/>
    </row>
    <row r="67" spans="1:11" x14ac:dyDescent="0.2">
      <c r="A67" s="2">
        <v>1993.4</v>
      </c>
      <c r="B67" s="1">
        <v>72.33</v>
      </c>
      <c r="C67" s="13">
        <f t="shared" si="0"/>
        <v>8.3022000830212939E-2</v>
      </c>
      <c r="D67">
        <v>1287860</v>
      </c>
      <c r="E67" s="1">
        <v>5.875</v>
      </c>
      <c r="F67" s="67">
        <v>683.52565943710852</v>
      </c>
      <c r="G67" s="13">
        <f t="shared" si="1"/>
        <v>4.2321452832752238</v>
      </c>
      <c r="H67" s="3">
        <v>-7.8905510326211994</v>
      </c>
      <c r="J67" s="3">
        <v>0.8888100000000001</v>
      </c>
      <c r="K67" s="13"/>
    </row>
    <row r="68" spans="1:11" x14ac:dyDescent="0.2">
      <c r="A68" s="2">
        <v>1994.1</v>
      </c>
      <c r="B68" s="1">
        <v>73.27</v>
      </c>
      <c r="C68" s="13">
        <f t="shared" si="0"/>
        <v>1.299599059864498</v>
      </c>
      <c r="D68">
        <v>1241310</v>
      </c>
      <c r="E68" s="1">
        <v>5.625</v>
      </c>
      <c r="F68" s="67">
        <v>651.89676467920538</v>
      </c>
      <c r="G68" s="13">
        <f t="shared" si="1"/>
        <v>-4.6273163737481244</v>
      </c>
      <c r="H68" s="3">
        <v>-9.7212779139871426</v>
      </c>
      <c r="J68" s="3">
        <v>0.85056000000000009</v>
      </c>
      <c r="K68" s="13"/>
    </row>
    <row r="69" spans="1:11" x14ac:dyDescent="0.2">
      <c r="A69" s="2">
        <v>1994.2</v>
      </c>
      <c r="B69" s="1">
        <v>73.760000000000005</v>
      </c>
      <c r="C69" s="13">
        <f t="shared" si="0"/>
        <v>0.66875938310360095</v>
      </c>
      <c r="D69">
        <v>1278040</v>
      </c>
      <c r="E69" s="1">
        <v>4.9375</v>
      </c>
      <c r="F69" s="67">
        <v>665.15714168334034</v>
      </c>
      <c r="G69" s="13">
        <f t="shared" si="1"/>
        <v>2.0341222295619632</v>
      </c>
      <c r="H69" s="3">
        <v>-6.3190172344448943</v>
      </c>
      <c r="J69" s="3">
        <v>0.81800000000000006</v>
      </c>
      <c r="K69" s="13"/>
    </row>
    <row r="70" spans="1:11" x14ac:dyDescent="0.2">
      <c r="A70" s="2">
        <v>1994.3</v>
      </c>
      <c r="B70" s="1">
        <v>74.14</v>
      </c>
      <c r="C70" s="13">
        <f t="shared" ref="C70:C133" si="2">(B70/B69-1)*100</f>
        <v>0.51518438177873271</v>
      </c>
      <c r="D70">
        <v>1257380</v>
      </c>
      <c r="E70" s="1">
        <v>5.125</v>
      </c>
      <c r="F70" s="67">
        <v>684.43146346538651</v>
      </c>
      <c r="G70" s="13">
        <f t="shared" ref="G70:G133" si="3">(F70/F69-1)*100</f>
        <v>2.8977095146671461</v>
      </c>
      <c r="H70" s="3">
        <v>-11.236430770217313</v>
      </c>
      <c r="J70" s="3">
        <v>0.79719000000000007</v>
      </c>
      <c r="K70" s="13"/>
    </row>
    <row r="71" spans="1:11" x14ac:dyDescent="0.2">
      <c r="A71" s="2">
        <v>1994.4</v>
      </c>
      <c r="B71" s="1">
        <v>74.100000000000009</v>
      </c>
      <c r="C71" s="13">
        <f t="shared" si="2"/>
        <v>-5.3951982735356285E-2</v>
      </c>
      <c r="D71">
        <v>1343080</v>
      </c>
      <c r="E71" s="1">
        <v>5.1875</v>
      </c>
      <c r="F71" s="67">
        <v>715.25849891956818</v>
      </c>
      <c r="G71" s="13">
        <f t="shared" si="3"/>
        <v>4.5040354074459721</v>
      </c>
      <c r="H71" s="3">
        <v>-13.632543412323667</v>
      </c>
      <c r="J71" s="3">
        <v>0.8057200000000001</v>
      </c>
      <c r="K71" s="13"/>
    </row>
    <row r="72" spans="1:11" x14ac:dyDescent="0.2">
      <c r="A72" s="2">
        <v>1995.1</v>
      </c>
      <c r="B72" s="1">
        <v>74.790000000000006</v>
      </c>
      <c r="C72" s="13">
        <f t="shared" si="2"/>
        <v>0.93117408906882027</v>
      </c>
      <c r="D72">
        <v>1262190</v>
      </c>
      <c r="E72" s="1">
        <v>4.6875</v>
      </c>
      <c r="F72" s="67">
        <v>677.54141315192783</v>
      </c>
      <c r="G72" s="13">
        <f t="shared" si="3"/>
        <v>-5.2732104301610905</v>
      </c>
      <c r="H72" s="3">
        <v>-8.1649186085205905</v>
      </c>
      <c r="J72" s="3">
        <v>0.74324000000000001</v>
      </c>
      <c r="K72" s="13"/>
    </row>
    <row r="73" spans="1:11" x14ac:dyDescent="0.2">
      <c r="A73" s="2">
        <v>1995.2</v>
      </c>
      <c r="B73" s="1">
        <v>75.040000000000006</v>
      </c>
      <c r="C73" s="13">
        <f t="shared" si="2"/>
        <v>0.33426928733788497</v>
      </c>
      <c r="D73">
        <v>1303730</v>
      </c>
      <c r="E73" s="1">
        <v>4.5625</v>
      </c>
      <c r="F73" s="67">
        <v>692.64309670534919</v>
      </c>
      <c r="G73" s="13">
        <f t="shared" si="3"/>
        <v>2.2288945384413061</v>
      </c>
      <c r="H73" s="3">
        <v>-8.4958044924871174</v>
      </c>
      <c r="J73" s="3">
        <v>0.74168000000000001</v>
      </c>
      <c r="K73" s="13"/>
    </row>
    <row r="74" spans="1:11" x14ac:dyDescent="0.2">
      <c r="A74" s="2">
        <v>1995.3</v>
      </c>
      <c r="B74" s="1">
        <v>75.290000000000006</v>
      </c>
      <c r="C74" s="13">
        <f t="shared" si="2"/>
        <v>0.33315565031983851</v>
      </c>
      <c r="D74">
        <v>1303690</v>
      </c>
      <c r="E74" s="1">
        <v>4.0625</v>
      </c>
      <c r="F74" s="67">
        <v>709.03666469254415</v>
      </c>
      <c r="G74" s="13">
        <f t="shared" si="3"/>
        <v>2.3668131632543776</v>
      </c>
      <c r="H74" s="3">
        <v>-9.1905022197450634</v>
      </c>
      <c r="J74" s="3">
        <v>0.75256000000000001</v>
      </c>
      <c r="K74" s="13"/>
    </row>
    <row r="75" spans="1:11" x14ac:dyDescent="0.2">
      <c r="A75" s="2">
        <v>1995.4</v>
      </c>
      <c r="B75" s="1">
        <v>75.19</v>
      </c>
      <c r="C75" s="13">
        <f t="shared" si="2"/>
        <v>-0.13281976358082703</v>
      </c>
      <c r="D75">
        <v>1423100</v>
      </c>
      <c r="E75" s="1">
        <v>3.75</v>
      </c>
      <c r="F75" s="67">
        <v>734.13189104975379</v>
      </c>
      <c r="G75" s="13">
        <f t="shared" si="3"/>
        <v>3.5393411380343132</v>
      </c>
      <c r="H75" s="3">
        <v>-9.1956306455068333</v>
      </c>
      <c r="J75" s="3">
        <v>0.75109000000000004</v>
      </c>
      <c r="K75" s="13"/>
    </row>
    <row r="76" spans="1:11" x14ac:dyDescent="0.2">
      <c r="A76" s="2">
        <v>1996.1</v>
      </c>
      <c r="B76" s="1">
        <v>75.88</v>
      </c>
      <c r="C76" s="13">
        <f t="shared" si="2"/>
        <v>0.91767522276897662</v>
      </c>
      <c r="D76">
        <v>1341320</v>
      </c>
      <c r="E76" s="1">
        <v>3.3130000000000002</v>
      </c>
      <c r="F76" s="67">
        <v>686.09457905829049</v>
      </c>
      <c r="G76" s="13">
        <f t="shared" si="3"/>
        <v>-6.5434171403143226</v>
      </c>
      <c r="H76" s="3">
        <v>-3.6111640109673715</v>
      </c>
      <c r="J76" s="3">
        <v>0.76821000000000006</v>
      </c>
      <c r="K76" s="13"/>
    </row>
    <row r="77" spans="1:11" x14ac:dyDescent="0.2">
      <c r="A77" s="2">
        <v>1996.2</v>
      </c>
      <c r="B77" s="1">
        <v>76.13</v>
      </c>
      <c r="C77" s="13">
        <f t="shared" si="2"/>
        <v>0.32946758039009705</v>
      </c>
      <c r="D77">
        <v>1395420</v>
      </c>
      <c r="E77" s="1">
        <v>3.3125</v>
      </c>
      <c r="F77" s="67">
        <v>700.73593597439026</v>
      </c>
      <c r="G77" s="13">
        <f t="shared" si="3"/>
        <v>2.1340143710501192</v>
      </c>
      <c r="H77" s="3">
        <v>-7.614993248741488</v>
      </c>
      <c r="J77" s="3">
        <v>0.78166000000000002</v>
      </c>
      <c r="K77" s="13"/>
    </row>
    <row r="78" spans="1:11" x14ac:dyDescent="0.2">
      <c r="A78" s="2">
        <v>1996.3</v>
      </c>
      <c r="B78" s="1">
        <v>76.31</v>
      </c>
      <c r="C78" s="13">
        <f t="shared" si="2"/>
        <v>0.23643767240246749</v>
      </c>
      <c r="D78">
        <v>1398050</v>
      </c>
      <c r="E78" s="1">
        <v>3.0781000000000001</v>
      </c>
      <c r="F78" s="67">
        <v>721.39123766840123</v>
      </c>
      <c r="G78" s="13">
        <f t="shared" si="3"/>
        <v>2.9476584022038566</v>
      </c>
      <c r="H78" s="3">
        <v>-4.5325158295128887</v>
      </c>
      <c r="J78" s="3">
        <v>0.78137000000000001</v>
      </c>
      <c r="K78" s="13"/>
    </row>
    <row r="79" spans="1:11" x14ac:dyDescent="0.2">
      <c r="A79" s="2">
        <v>1996.4</v>
      </c>
      <c r="B79" s="1">
        <v>76.34</v>
      </c>
      <c r="C79" s="13">
        <f t="shared" si="2"/>
        <v>3.931332721793801E-2</v>
      </c>
      <c r="D79">
        <v>1528490</v>
      </c>
      <c r="E79" s="1">
        <v>3.125</v>
      </c>
      <c r="F79" s="67">
        <v>744.88274541816793</v>
      </c>
      <c r="G79" s="13">
        <f t="shared" si="3"/>
        <v>3.2564171178032675</v>
      </c>
      <c r="H79" s="3">
        <v>-3.4425813390249633</v>
      </c>
      <c r="J79" s="3">
        <v>0.78671000000000002</v>
      </c>
      <c r="K79" s="13"/>
    </row>
    <row r="80" spans="1:11" x14ac:dyDescent="0.2">
      <c r="A80" s="2">
        <v>1997.1</v>
      </c>
      <c r="B80" s="1">
        <v>77.210000000000008</v>
      </c>
      <c r="C80" s="13">
        <f t="shared" si="2"/>
        <v>1.1396384595231845</v>
      </c>
      <c r="D80">
        <v>1455680</v>
      </c>
      <c r="E80" s="1">
        <v>3.1875</v>
      </c>
      <c r="F80" s="67">
        <v>690.50480522875887</v>
      </c>
      <c r="G80" s="13">
        <f t="shared" si="3"/>
        <v>-7.3002013436197828</v>
      </c>
      <c r="H80" s="3">
        <v>-10.956982466407799</v>
      </c>
      <c r="J80" s="3">
        <v>0.85437000000000007</v>
      </c>
      <c r="K80" s="13"/>
    </row>
    <row r="81" spans="1:11" x14ac:dyDescent="0.2">
      <c r="A81" s="2">
        <v>1997.2</v>
      </c>
      <c r="B81" s="1">
        <v>77.31</v>
      </c>
      <c r="C81" s="13">
        <f t="shared" si="2"/>
        <v>0.12951690195570631</v>
      </c>
      <c r="D81">
        <v>1524570</v>
      </c>
      <c r="E81" s="1">
        <v>3.0781000000000001</v>
      </c>
      <c r="F81" s="67">
        <v>721.07940349473199</v>
      </c>
      <c r="G81" s="13">
        <f t="shared" si="3"/>
        <v>4.4278617664136322</v>
      </c>
      <c r="H81" s="3">
        <v>-2.3332167528610013</v>
      </c>
      <c r="J81" s="3">
        <v>0.88743000000000005</v>
      </c>
      <c r="K81" s="13"/>
    </row>
    <row r="82" spans="1:11" x14ac:dyDescent="0.2">
      <c r="A82" s="2">
        <v>1997.3</v>
      </c>
      <c r="B82" s="1">
        <v>78.09</v>
      </c>
      <c r="C82" s="13">
        <f t="shared" si="2"/>
        <v>1.0089251067132432</v>
      </c>
      <c r="D82">
        <v>1522880</v>
      </c>
      <c r="E82" s="1">
        <v>3.3437000000000001</v>
      </c>
      <c r="F82" s="67">
        <v>738.95789611844816</v>
      </c>
      <c r="G82" s="13">
        <f t="shared" si="3"/>
        <v>2.4794069192751289</v>
      </c>
      <c r="H82" s="3">
        <v>-0.39629475626569255</v>
      </c>
      <c r="J82" s="3">
        <v>0.89956000000000003</v>
      </c>
      <c r="K82" s="13"/>
    </row>
    <row r="83" spans="1:11" x14ac:dyDescent="0.2">
      <c r="A83" s="2">
        <v>1997.4</v>
      </c>
      <c r="B83" s="1">
        <v>77.960000000000008</v>
      </c>
      <c r="C83" s="13">
        <f t="shared" si="2"/>
        <v>-0.16647458061210818</v>
      </c>
      <c r="D83">
        <v>1626860</v>
      </c>
      <c r="E83" s="1">
        <v>3.6093000000000002</v>
      </c>
      <c r="F83" s="67">
        <v>761.61784607176276</v>
      </c>
      <c r="G83" s="13">
        <f t="shared" si="3"/>
        <v>3.0664737561289179</v>
      </c>
      <c r="H83" s="3">
        <v>-0.71864094469239603</v>
      </c>
      <c r="J83" s="3">
        <v>0.91682000000000008</v>
      </c>
      <c r="K83" s="13"/>
    </row>
    <row r="84" spans="1:11" x14ac:dyDescent="0.2">
      <c r="A84" s="2">
        <v>1998.1</v>
      </c>
      <c r="B84" s="1">
        <v>78.180000000000007</v>
      </c>
      <c r="C84" s="13">
        <f t="shared" si="2"/>
        <v>0.28219599794765404</v>
      </c>
      <c r="D84">
        <v>1599620</v>
      </c>
      <c r="E84" s="1">
        <v>3.5</v>
      </c>
      <c r="F84" s="67">
        <v>722.90586079765308</v>
      </c>
      <c r="G84" s="13">
        <f t="shared" si="3"/>
        <v>-5.0828621563657634</v>
      </c>
      <c r="H84" s="3">
        <v>-4.4307269374720235</v>
      </c>
      <c r="J84" s="3">
        <v>0.94416000000000011</v>
      </c>
      <c r="K84" s="13"/>
    </row>
    <row r="85" spans="1:11" x14ac:dyDescent="0.2">
      <c r="A85" s="2">
        <v>1998.2</v>
      </c>
      <c r="B85" s="1">
        <v>78.37</v>
      </c>
      <c r="C85" s="13">
        <f t="shared" si="2"/>
        <v>0.24302890764900109</v>
      </c>
      <c r="D85">
        <v>1686330</v>
      </c>
      <c r="E85" s="1">
        <v>3.5313000000000003</v>
      </c>
      <c r="F85" s="67">
        <v>732.92910209417175</v>
      </c>
      <c r="G85" s="13">
        <f t="shared" si="3"/>
        <v>1.3865209621428454</v>
      </c>
      <c r="H85" s="3">
        <v>-4.2042780813402274</v>
      </c>
      <c r="J85" s="3">
        <v>0.92120000000000013</v>
      </c>
      <c r="K85" s="13"/>
    </row>
    <row r="86" spans="1:11" x14ac:dyDescent="0.2">
      <c r="A86" s="2">
        <v>1998.3</v>
      </c>
      <c r="B86" s="1">
        <v>78.55</v>
      </c>
      <c r="C86" s="13">
        <f t="shared" si="2"/>
        <v>0.22967972438432405</v>
      </c>
      <c r="D86">
        <v>1657140</v>
      </c>
      <c r="E86" s="1">
        <v>3.5625</v>
      </c>
      <c r="F86" s="67">
        <v>756.92548422035554</v>
      </c>
      <c r="G86" s="13">
        <f t="shared" si="3"/>
        <v>3.2740386563474999</v>
      </c>
      <c r="H86" s="3">
        <v>-4.5265088817095593</v>
      </c>
      <c r="J86" s="3">
        <v>0.85427000000000008</v>
      </c>
      <c r="K86" s="13"/>
    </row>
    <row r="87" spans="1:11" x14ac:dyDescent="0.2">
      <c r="A87" s="2">
        <v>1998.4</v>
      </c>
      <c r="B87" s="1">
        <v>78.3</v>
      </c>
      <c r="C87" s="13">
        <f t="shared" si="2"/>
        <v>-0.31826861871419032</v>
      </c>
      <c r="D87">
        <v>1785400</v>
      </c>
      <c r="E87" s="1">
        <v>3.25</v>
      </c>
      <c r="F87" s="67">
        <v>778.5014391890096</v>
      </c>
      <c r="G87" s="13">
        <f t="shared" si="3"/>
        <v>2.8504727900498184</v>
      </c>
      <c r="H87" s="3">
        <v>-8.2496412210730998</v>
      </c>
      <c r="J87" s="3">
        <v>0.85157000000000005</v>
      </c>
      <c r="K87" s="13"/>
    </row>
    <row r="88" spans="1:11" x14ac:dyDescent="0.2">
      <c r="A88" s="2">
        <v>1999.1</v>
      </c>
      <c r="B88" s="1">
        <v>78.33</v>
      </c>
      <c r="C88" s="13">
        <f t="shared" si="2"/>
        <v>3.8314176245202169E-2</v>
      </c>
      <c r="D88">
        <v>1796450</v>
      </c>
      <c r="E88" s="1">
        <v>2.9375</v>
      </c>
      <c r="F88" s="67">
        <v>735.69106191810113</v>
      </c>
      <c r="G88" s="13">
        <f t="shared" si="3"/>
        <v>-5.4990749041524456</v>
      </c>
      <c r="H88" s="3">
        <v>-14.609353217881377</v>
      </c>
      <c r="J88" s="3">
        <v>0.92627000000000004</v>
      </c>
      <c r="K88" s="13"/>
    </row>
    <row r="89" spans="1:11" x14ac:dyDescent="0.2">
      <c r="A89" s="2">
        <v>1999.2</v>
      </c>
      <c r="B89" s="1">
        <v>78.77</v>
      </c>
      <c r="C89" s="13">
        <f t="shared" si="2"/>
        <v>0.56172603089492679</v>
      </c>
      <c r="D89">
        <v>1886690</v>
      </c>
      <c r="E89" s="1">
        <v>2.6406000000000001</v>
      </c>
      <c r="F89" s="67">
        <v>748.77324796585356</v>
      </c>
      <c r="G89" s="13">
        <f t="shared" si="3"/>
        <v>1.7782173421605041</v>
      </c>
      <c r="H89" s="3">
        <v>-6.1787331294700598</v>
      </c>
      <c r="J89" s="3">
        <v>0.96965000000000012</v>
      </c>
      <c r="K89" s="13"/>
    </row>
    <row r="90" spans="1:11" x14ac:dyDescent="0.2">
      <c r="A90" s="2">
        <v>1999.3</v>
      </c>
      <c r="B90" s="1">
        <v>79.08</v>
      </c>
      <c r="C90" s="13">
        <f t="shared" si="2"/>
        <v>0.3935508442300506</v>
      </c>
      <c r="D90">
        <v>1876550</v>
      </c>
      <c r="E90" s="1">
        <v>3.0781000000000001</v>
      </c>
      <c r="F90" s="67">
        <v>773.4526954248372</v>
      </c>
      <c r="G90" s="13">
        <f t="shared" si="3"/>
        <v>3.2959841348537466</v>
      </c>
      <c r="H90" s="3">
        <v>-11.065182838528708</v>
      </c>
      <c r="J90" s="3">
        <v>0.93897000000000008</v>
      </c>
      <c r="K90" s="13"/>
    </row>
    <row r="91" spans="1:11" x14ac:dyDescent="0.2">
      <c r="A91" s="2">
        <v>1999.4</v>
      </c>
      <c r="B91" s="1">
        <v>79.05</v>
      </c>
      <c r="C91" s="13">
        <f t="shared" si="2"/>
        <v>-3.7936267071325691E-2</v>
      </c>
      <c r="D91">
        <v>1972050</v>
      </c>
      <c r="E91" s="1">
        <v>3.3125</v>
      </c>
      <c r="F91" s="67">
        <v>800.2555851140462</v>
      </c>
      <c r="G91" s="13">
        <f t="shared" si="3"/>
        <v>3.4653560389348526</v>
      </c>
      <c r="H91" s="3">
        <v>-11.698249633773756</v>
      </c>
      <c r="J91" s="3">
        <v>0.99761000000000011</v>
      </c>
      <c r="K91" s="13"/>
    </row>
    <row r="92" spans="1:11" x14ac:dyDescent="0.2">
      <c r="A92" s="2">
        <v>2000.1</v>
      </c>
      <c r="B92" s="1">
        <v>79.55</v>
      </c>
      <c r="C92" s="13">
        <f t="shared" si="2"/>
        <v>0.63251106894370857</v>
      </c>
      <c r="D92">
        <v>1986050</v>
      </c>
      <c r="E92" s="1">
        <v>3.8281000000000001</v>
      </c>
      <c r="F92" s="67">
        <v>764.15706720021399</v>
      </c>
      <c r="G92" s="13">
        <f t="shared" si="3"/>
        <v>-4.5108735990499476</v>
      </c>
      <c r="H92" s="3">
        <v>-7.205321214897646</v>
      </c>
      <c r="J92" s="3">
        <v>1.0450400000000002</v>
      </c>
      <c r="K92" s="13"/>
    </row>
    <row r="93" spans="1:11" x14ac:dyDescent="0.2">
      <c r="A93" s="2">
        <v>2000.2</v>
      </c>
      <c r="B93" s="1">
        <v>79.64</v>
      </c>
      <c r="C93" s="13">
        <f t="shared" si="2"/>
        <v>0.11313639220615901</v>
      </c>
      <c r="D93">
        <v>2024240</v>
      </c>
      <c r="E93" s="1">
        <v>4.5625</v>
      </c>
      <c r="F93" s="67">
        <v>771.25500696278561</v>
      </c>
      <c r="G93" s="13">
        <f t="shared" si="3"/>
        <v>0.92885874740094021</v>
      </c>
      <c r="H93" s="3">
        <v>-10.98241271257335</v>
      </c>
      <c r="J93" s="3">
        <v>1.0431900000000001</v>
      </c>
      <c r="K93" s="13"/>
    </row>
    <row r="94" spans="1:11" x14ac:dyDescent="0.2">
      <c r="A94" s="2">
        <v>2000.3</v>
      </c>
      <c r="B94" s="1">
        <v>80.17</v>
      </c>
      <c r="C94" s="13">
        <f t="shared" si="2"/>
        <v>0.66549472626820094</v>
      </c>
      <c r="D94">
        <v>2002240</v>
      </c>
      <c r="E94" s="1">
        <v>4.9687999999999999</v>
      </c>
      <c r="F94" s="67">
        <v>790.12839909297099</v>
      </c>
      <c r="G94" s="13">
        <f t="shared" si="3"/>
        <v>2.447101407420238</v>
      </c>
      <c r="H94" s="3">
        <v>-18.388563388149706</v>
      </c>
      <c r="J94" s="3">
        <v>1.13314</v>
      </c>
      <c r="K94" s="13"/>
    </row>
    <row r="95" spans="1:11" x14ac:dyDescent="0.2">
      <c r="A95" s="2">
        <v>2000.4</v>
      </c>
      <c r="B95" s="1">
        <v>80.42</v>
      </c>
      <c r="C95" s="13">
        <f t="shared" si="2"/>
        <v>0.3118373456405088</v>
      </c>
      <c r="D95">
        <v>2084600</v>
      </c>
      <c r="E95" s="1">
        <v>4.8125</v>
      </c>
      <c r="F95" s="67">
        <v>806.29922838468769</v>
      </c>
      <c r="G95" s="13">
        <f t="shared" si="3"/>
        <v>2.0466077804923932</v>
      </c>
      <c r="H95" s="3">
        <v>-18.905873618341651</v>
      </c>
      <c r="J95" s="3">
        <v>1.06508</v>
      </c>
      <c r="K95" s="13"/>
    </row>
    <row r="96" spans="1:11" x14ac:dyDescent="0.2">
      <c r="A96" s="2">
        <v>2001.1</v>
      </c>
      <c r="B96" s="1">
        <v>80.92</v>
      </c>
      <c r="C96" s="13">
        <f t="shared" si="2"/>
        <v>0.62173588659537593</v>
      </c>
      <c r="D96">
        <v>2096000</v>
      </c>
      <c r="E96" s="1">
        <v>4.5937999999999999</v>
      </c>
      <c r="F96" s="67">
        <v>787.3812885154066</v>
      </c>
      <c r="G96" s="13">
        <f t="shared" si="3"/>
        <v>-2.3462678870697529</v>
      </c>
      <c r="H96" s="3">
        <v>-7.5111277837411521</v>
      </c>
      <c r="J96" s="3">
        <v>1.1312200000000001</v>
      </c>
      <c r="K96" s="13"/>
    </row>
    <row r="97" spans="1:11" x14ac:dyDescent="0.2">
      <c r="A97" s="2">
        <v>2001.2</v>
      </c>
      <c r="B97" s="1">
        <v>81.66</v>
      </c>
      <c r="C97" s="13">
        <f t="shared" si="2"/>
        <v>0.91448344043498775</v>
      </c>
      <c r="D97">
        <v>2191440</v>
      </c>
      <c r="E97" s="1">
        <v>4.4375</v>
      </c>
      <c r="F97" s="67">
        <v>790.51447949846647</v>
      </c>
      <c r="G97" s="13">
        <f t="shared" si="3"/>
        <v>0.39792550683639405</v>
      </c>
      <c r="H97" s="3">
        <v>-7.5906376236228255</v>
      </c>
      <c r="J97" s="3">
        <v>1.1812</v>
      </c>
      <c r="K97" s="13"/>
    </row>
    <row r="98" spans="1:11" x14ac:dyDescent="0.2">
      <c r="A98" s="2">
        <v>2001.3</v>
      </c>
      <c r="B98" s="1">
        <v>81.790000000000006</v>
      </c>
      <c r="C98" s="13">
        <f t="shared" si="2"/>
        <v>0.1591966691158575</v>
      </c>
      <c r="D98">
        <v>2187300</v>
      </c>
      <c r="E98" s="1">
        <v>3.6406000000000001</v>
      </c>
      <c r="F98" s="67">
        <v>812.58045959717253</v>
      </c>
      <c r="G98" s="13">
        <f t="shared" si="3"/>
        <v>2.7913442031707758</v>
      </c>
      <c r="H98" s="3">
        <v>0.36817684911395709</v>
      </c>
      <c r="J98" s="3">
        <v>1.09806</v>
      </c>
      <c r="K98" s="13"/>
    </row>
    <row r="99" spans="1:11" x14ac:dyDescent="0.2">
      <c r="A99" s="2">
        <v>2001.4</v>
      </c>
      <c r="B99" s="1">
        <v>81.75</v>
      </c>
      <c r="C99" s="13">
        <f t="shared" si="2"/>
        <v>-4.8905734197346451E-2</v>
      </c>
      <c r="D99">
        <v>2278980</v>
      </c>
      <c r="E99" s="1">
        <v>3.2813000000000003</v>
      </c>
      <c r="F99" s="67">
        <v>835.58194221688711</v>
      </c>
      <c r="G99" s="13">
        <f t="shared" si="3"/>
        <v>2.8306713935894123</v>
      </c>
      <c r="H99" s="3">
        <v>3.2317801858901665</v>
      </c>
      <c r="J99" s="3">
        <v>1.1230900000000001</v>
      </c>
      <c r="K99" s="13"/>
    </row>
    <row r="100" spans="1:11" x14ac:dyDescent="0.2">
      <c r="A100" s="2">
        <v>2002.1</v>
      </c>
      <c r="B100" s="1">
        <v>82.53</v>
      </c>
      <c r="C100" s="13">
        <f t="shared" si="2"/>
        <v>0.95412844036697475</v>
      </c>
      <c r="D100">
        <v>2238650</v>
      </c>
      <c r="E100" s="1">
        <v>3.4219000000000004</v>
      </c>
      <c r="F100" s="67">
        <v>788.50983123916274</v>
      </c>
      <c r="G100" s="13">
        <f t="shared" si="3"/>
        <v>-5.6334523999928887</v>
      </c>
      <c r="H100" s="3">
        <v>7.9622064831585462</v>
      </c>
      <c r="J100" s="3">
        <v>1.1462600000000001</v>
      </c>
      <c r="K100" s="13"/>
    </row>
    <row r="101" spans="1:11" x14ac:dyDescent="0.2">
      <c r="A101" s="2">
        <v>2002.2</v>
      </c>
      <c r="B101" s="1">
        <v>82.72</v>
      </c>
      <c r="C101" s="13">
        <f t="shared" si="2"/>
        <v>0.23021931418878427</v>
      </c>
      <c r="D101">
        <v>2349750</v>
      </c>
      <c r="E101" s="1">
        <v>3.4375</v>
      </c>
      <c r="F101" s="67">
        <v>801.53262030145436</v>
      </c>
      <c r="G101" s="13">
        <f t="shared" si="3"/>
        <v>1.6515696502890753</v>
      </c>
      <c r="H101" s="3">
        <v>15.985137599540911</v>
      </c>
      <c r="J101" s="3">
        <v>1.0125600000000001</v>
      </c>
      <c r="K101" s="13"/>
    </row>
    <row r="102" spans="1:11" x14ac:dyDescent="0.2">
      <c r="A102" s="2">
        <v>2002.3</v>
      </c>
      <c r="B102" s="1">
        <v>82.78</v>
      </c>
      <c r="C102" s="13">
        <f t="shared" si="2"/>
        <v>7.2533849129596817E-2</v>
      </c>
      <c r="D102">
        <v>2364440</v>
      </c>
      <c r="E102" s="1">
        <v>3.2656000000000001</v>
      </c>
      <c r="F102" s="67">
        <v>831.95872610377535</v>
      </c>
      <c r="G102" s="13">
        <f t="shared" si="3"/>
        <v>3.7959909592797159</v>
      </c>
      <c r="H102" s="3">
        <v>22.598044311296817</v>
      </c>
      <c r="J102" s="3">
        <v>1.0118400000000001</v>
      </c>
      <c r="K102" s="13"/>
    </row>
    <row r="103" spans="1:11" x14ac:dyDescent="0.2">
      <c r="A103" s="2">
        <v>2002.4</v>
      </c>
      <c r="B103" s="1">
        <v>82.72</v>
      </c>
      <c r="C103" s="13">
        <f t="shared" si="2"/>
        <v>-7.2481275670455148E-2</v>
      </c>
      <c r="D103">
        <v>2499430</v>
      </c>
      <c r="E103" s="1">
        <v>2.8281000000000001</v>
      </c>
      <c r="F103" s="67">
        <v>842.04136438575483</v>
      </c>
      <c r="G103" s="13">
        <f t="shared" si="3"/>
        <v>1.2119156835097344</v>
      </c>
      <c r="H103" s="3">
        <v>15.309859818898426</v>
      </c>
      <c r="J103" s="3">
        <v>0.95293000000000005</v>
      </c>
      <c r="K103" s="13"/>
    </row>
    <row r="104" spans="1:11" x14ac:dyDescent="0.2">
      <c r="A104" s="2">
        <v>2003.1</v>
      </c>
      <c r="B104" s="1">
        <v>83.47</v>
      </c>
      <c r="C104" s="13">
        <f t="shared" si="2"/>
        <v>0.9066731141199158</v>
      </c>
      <c r="D104">
        <v>2497510</v>
      </c>
      <c r="E104" s="1">
        <v>2.4843999999999999</v>
      </c>
      <c r="F104" s="67">
        <v>795.14744436441299</v>
      </c>
      <c r="G104" s="13">
        <f t="shared" si="3"/>
        <v>-5.5690755828307292</v>
      </c>
      <c r="H104" s="3">
        <v>9.2430196601913917</v>
      </c>
      <c r="J104" s="3">
        <v>0.91642000000000012</v>
      </c>
      <c r="K104" s="13"/>
    </row>
    <row r="105" spans="1:11" x14ac:dyDescent="0.2">
      <c r="A105" s="2">
        <v>2003.2</v>
      </c>
      <c r="B105" s="1">
        <v>83.37</v>
      </c>
      <c r="C105" s="13">
        <f t="shared" si="2"/>
        <v>-0.1198035222235494</v>
      </c>
      <c r="D105">
        <v>2605440</v>
      </c>
      <c r="E105" s="1">
        <v>2.125</v>
      </c>
      <c r="F105" s="67">
        <v>804.17578615446246</v>
      </c>
      <c r="G105" s="13">
        <f t="shared" si="3"/>
        <v>1.135429894673945</v>
      </c>
      <c r="H105" s="3">
        <v>7.6717604929657934</v>
      </c>
      <c r="J105" s="3">
        <v>0.87081000000000008</v>
      </c>
      <c r="K105" s="13"/>
    </row>
    <row r="106" spans="1:11" x14ac:dyDescent="0.2">
      <c r="A106" s="2">
        <v>2003.3</v>
      </c>
      <c r="B106" s="1">
        <v>83.65</v>
      </c>
      <c r="C106" s="13">
        <f t="shared" si="2"/>
        <v>0.33585222502099388</v>
      </c>
      <c r="D106">
        <v>2615590</v>
      </c>
      <c r="E106" s="1">
        <v>2.1093999999999999</v>
      </c>
      <c r="F106" s="67">
        <v>835.90862563692212</v>
      </c>
      <c r="G106" s="13">
        <f t="shared" si="3"/>
        <v>3.9460078292340661</v>
      </c>
      <c r="H106" s="3">
        <v>15.989670534415923</v>
      </c>
      <c r="J106" s="3">
        <v>0.85870000000000002</v>
      </c>
      <c r="K106" s="13"/>
    </row>
    <row r="107" spans="1:11" x14ac:dyDescent="0.2">
      <c r="A107" s="2">
        <v>2003.4</v>
      </c>
      <c r="B107" s="1">
        <v>83.68</v>
      </c>
      <c r="C107" s="13">
        <f t="shared" si="2"/>
        <v>3.5863717872097745E-2</v>
      </c>
      <c r="D107">
        <v>2727090</v>
      </c>
      <c r="E107" s="1">
        <v>2.0937999999999999</v>
      </c>
      <c r="F107" s="67">
        <v>848.78292223556161</v>
      </c>
      <c r="G107" s="13">
        <f t="shared" si="3"/>
        <v>1.5401559696587519</v>
      </c>
      <c r="H107" s="3">
        <v>13.644311426645242</v>
      </c>
      <c r="J107" s="3">
        <v>0.79280000000000006</v>
      </c>
      <c r="K107" s="13"/>
    </row>
    <row r="108" spans="1:11" x14ac:dyDescent="0.2">
      <c r="A108" s="2">
        <v>2004.1</v>
      </c>
      <c r="B108" s="1">
        <v>84.27</v>
      </c>
      <c r="C108" s="13">
        <f t="shared" si="2"/>
        <v>0.70506692160610118</v>
      </c>
      <c r="D108">
        <v>2745530</v>
      </c>
      <c r="E108" s="1">
        <v>1.9375</v>
      </c>
      <c r="F108" s="67">
        <v>816.97583652127594</v>
      </c>
      <c r="G108" s="13">
        <f t="shared" si="3"/>
        <v>-3.747375787263818</v>
      </c>
      <c r="H108" s="3">
        <v>37.815347380220899</v>
      </c>
      <c r="J108" s="3">
        <v>0.81374000000000002</v>
      </c>
      <c r="K108" s="13"/>
    </row>
    <row r="109" spans="1:11" x14ac:dyDescent="0.2">
      <c r="A109" s="2">
        <v>2004.2</v>
      </c>
      <c r="B109" s="1">
        <v>84.93</v>
      </c>
      <c r="C109" s="13">
        <f t="shared" si="2"/>
        <v>0.78319686721255444</v>
      </c>
      <c r="D109">
        <v>2833380</v>
      </c>
      <c r="E109" s="1">
        <v>2.0937999999999999</v>
      </c>
      <c r="F109" s="67">
        <v>831.79538439375824</v>
      </c>
      <c r="G109" s="13">
        <f t="shared" si="3"/>
        <v>1.813951797593516</v>
      </c>
      <c r="H109" s="3">
        <v>43.714690329857675</v>
      </c>
      <c r="J109" s="3">
        <v>0.82193000000000005</v>
      </c>
      <c r="K109" s="13"/>
    </row>
    <row r="110" spans="1:11" x14ac:dyDescent="0.2">
      <c r="A110">
        <v>2004.3</v>
      </c>
      <c r="B110" s="1">
        <v>85.18</v>
      </c>
      <c r="C110" s="13">
        <f t="shared" si="2"/>
        <v>0.29436006122689484</v>
      </c>
      <c r="D110">
        <v>2857110</v>
      </c>
      <c r="E110" s="1">
        <v>2.1406000000000001</v>
      </c>
      <c r="F110" s="67">
        <v>847.38709307723161</v>
      </c>
      <c r="G110" s="13">
        <f t="shared" si="3"/>
        <v>1.8744644387317821</v>
      </c>
      <c r="H110" s="3">
        <v>36.114547004178924</v>
      </c>
      <c r="J110" s="3">
        <v>0.80515000000000003</v>
      </c>
      <c r="K110" s="13"/>
    </row>
    <row r="111" spans="1:11" x14ac:dyDescent="0.2">
      <c r="A111">
        <v>2004.4</v>
      </c>
      <c r="B111" s="1">
        <v>85.36</v>
      </c>
      <c r="C111" s="13">
        <f t="shared" si="2"/>
        <v>0.21131721061280473</v>
      </c>
      <c r="D111">
        <v>2948880</v>
      </c>
      <c r="E111" s="1">
        <v>2.1406000000000001</v>
      </c>
      <c r="F111" s="67">
        <v>863.51337462985271</v>
      </c>
      <c r="G111" s="13">
        <f t="shared" si="3"/>
        <v>1.9030596151824231</v>
      </c>
      <c r="H111" s="3">
        <v>34.486343331889451</v>
      </c>
      <c r="J111" s="3">
        <v>0.73570000000000002</v>
      </c>
      <c r="K111" s="13"/>
    </row>
    <row r="112" spans="1:11" x14ac:dyDescent="0.2">
      <c r="A112">
        <v>2005.1</v>
      </c>
      <c r="B112" s="1">
        <v>85.64</v>
      </c>
      <c r="C112" s="13">
        <f t="shared" si="2"/>
        <v>0.32802249297094743</v>
      </c>
      <c r="D112">
        <v>2997570</v>
      </c>
      <c r="E112" s="1">
        <v>2.1406000000000001</v>
      </c>
      <c r="F112" s="67">
        <v>817.51040939042355</v>
      </c>
      <c r="G112" s="13">
        <f t="shared" si="3"/>
        <v>-5.3274178016233353</v>
      </c>
      <c r="H112" s="3">
        <v>38.630357474100755</v>
      </c>
      <c r="J112" s="3">
        <v>0.76944000000000001</v>
      </c>
      <c r="K112" s="13"/>
    </row>
    <row r="113" spans="1:11" x14ac:dyDescent="0.2">
      <c r="A113">
        <v>2005.2</v>
      </c>
      <c r="B113" s="1">
        <v>85.98</v>
      </c>
      <c r="C113" s="13">
        <f t="shared" si="2"/>
        <v>0.39701074264362202</v>
      </c>
      <c r="D113">
        <v>3304860</v>
      </c>
      <c r="E113" s="1">
        <v>2.0937999999999999</v>
      </c>
      <c r="F113" s="67">
        <v>843.49659052954587</v>
      </c>
      <c r="G113" s="13">
        <f t="shared" si="3"/>
        <v>3.1786972790351253</v>
      </c>
      <c r="H113" s="3">
        <v>43.703685326031156</v>
      </c>
      <c r="J113" s="3">
        <v>0.82600000000000007</v>
      </c>
      <c r="K113" s="13"/>
    </row>
    <row r="114" spans="1:11" x14ac:dyDescent="0.2">
      <c r="A114">
        <v>2005.3</v>
      </c>
      <c r="B114" s="1">
        <v>86.58</v>
      </c>
      <c r="C114" s="13">
        <f t="shared" si="2"/>
        <v>0.69783670621073046</v>
      </c>
      <c r="D114">
        <v>3323150</v>
      </c>
      <c r="E114" s="1">
        <v>2.1718999999999999</v>
      </c>
      <c r="F114" s="67">
        <v>858.86556051754098</v>
      </c>
      <c r="G114" s="13">
        <f t="shared" si="3"/>
        <v>1.8220547848742941</v>
      </c>
      <c r="H114" s="3">
        <v>41.752939413243212</v>
      </c>
      <c r="J114" s="3">
        <v>0.82943000000000011</v>
      </c>
      <c r="K114" s="13"/>
    </row>
    <row r="115" spans="1:11" x14ac:dyDescent="0.2">
      <c r="A115">
        <v>2005.4</v>
      </c>
      <c r="B115" s="1">
        <v>86.79</v>
      </c>
      <c r="C115" s="13">
        <f t="shared" si="2"/>
        <v>0.24255024255024349</v>
      </c>
      <c r="D115">
        <v>3482140</v>
      </c>
      <c r="E115" s="1">
        <v>2.4688000000000003</v>
      </c>
      <c r="F115" s="67">
        <v>878.09533456049155</v>
      </c>
      <c r="G115" s="13">
        <f t="shared" si="3"/>
        <v>2.2389737028648549</v>
      </c>
      <c r="H115" s="3">
        <v>34.813374061035965</v>
      </c>
      <c r="J115" s="3">
        <v>0.84778000000000009</v>
      </c>
      <c r="K115" s="13"/>
    </row>
    <row r="116" spans="1:11" x14ac:dyDescent="0.2">
      <c r="A116">
        <v>2006.1</v>
      </c>
      <c r="B116" s="1">
        <v>87.100000000000009</v>
      </c>
      <c r="C116" s="13">
        <f t="shared" si="2"/>
        <v>0.35718400737412281</v>
      </c>
      <c r="D116">
        <v>3469610</v>
      </c>
      <c r="E116" s="1">
        <v>2.8125</v>
      </c>
      <c r="F116" s="67">
        <v>853.49013333333403</v>
      </c>
      <c r="G116" s="13">
        <f t="shared" si="3"/>
        <v>-2.8021104609869063</v>
      </c>
      <c r="H116" s="3">
        <v>45.079782523964177</v>
      </c>
      <c r="J116" s="3">
        <v>0.82634000000000007</v>
      </c>
      <c r="K116" s="13"/>
    </row>
    <row r="117" spans="1:11" x14ac:dyDescent="0.2">
      <c r="A117" s="2">
        <v>2006.2</v>
      </c>
      <c r="B117" s="1">
        <v>87.570000000000007</v>
      </c>
      <c r="C117" s="13">
        <f t="shared" si="2"/>
        <v>0.53960964408725776</v>
      </c>
      <c r="D117">
        <v>3600680</v>
      </c>
      <c r="E117" s="1">
        <v>3.0468999999999999</v>
      </c>
      <c r="F117" s="67">
        <v>870.26978172602446</v>
      </c>
      <c r="G117" s="13">
        <f t="shared" si="3"/>
        <v>1.9660037928214802</v>
      </c>
      <c r="H117" s="3">
        <v>45.56135500069945</v>
      </c>
      <c r="J117" s="3">
        <v>0.78207000000000004</v>
      </c>
      <c r="K117" s="13"/>
    </row>
    <row r="118" spans="1:11" x14ac:dyDescent="0.2">
      <c r="A118" s="2">
        <v>2006.3</v>
      </c>
      <c r="B118" s="1">
        <v>87.850000000000009</v>
      </c>
      <c r="C118" s="13">
        <f t="shared" si="2"/>
        <v>0.31974420463629638</v>
      </c>
      <c r="D118">
        <v>3583870</v>
      </c>
      <c r="E118" s="1">
        <v>3.4050000000000002</v>
      </c>
      <c r="F118" s="67">
        <v>892.35061107109584</v>
      </c>
      <c r="G118" s="13">
        <f t="shared" si="3"/>
        <v>2.5372395788898938</v>
      </c>
      <c r="H118" s="3">
        <v>50.187911321556243</v>
      </c>
      <c r="J118" s="3">
        <v>0.78942000000000001</v>
      </c>
      <c r="K118" s="13"/>
    </row>
    <row r="119" spans="1:11" x14ac:dyDescent="0.2">
      <c r="A119" s="2">
        <v>2006.4</v>
      </c>
      <c r="B119" s="1">
        <v>87.91</v>
      </c>
      <c r="C119" s="13">
        <f t="shared" si="2"/>
        <v>6.8298235628905246E-2</v>
      </c>
      <c r="D119">
        <v>3758610</v>
      </c>
      <c r="E119" s="1">
        <v>3.6950000000000003</v>
      </c>
      <c r="F119" s="67">
        <v>925.55352594371152</v>
      </c>
      <c r="G119" s="13">
        <f t="shared" si="3"/>
        <v>3.7208373548107909</v>
      </c>
      <c r="H119" s="3">
        <v>63.894606843129644</v>
      </c>
      <c r="J119" s="3">
        <v>0.75835000000000008</v>
      </c>
      <c r="K119" s="13"/>
    </row>
    <row r="120" spans="1:11" x14ac:dyDescent="0.2">
      <c r="A120" s="2">
        <v>2007.1</v>
      </c>
      <c r="B120" s="1">
        <v>88.66</v>
      </c>
      <c r="C120" s="13">
        <f t="shared" si="2"/>
        <v>0.85314526219997244</v>
      </c>
      <c r="D120">
        <v>3738990</v>
      </c>
      <c r="E120" s="1">
        <v>3.895</v>
      </c>
      <c r="F120" s="67">
        <v>902.8193297585708</v>
      </c>
      <c r="G120" s="13">
        <f t="shared" si="3"/>
        <v>-2.4562810845499716</v>
      </c>
      <c r="H120" s="3">
        <v>62.320193782903317</v>
      </c>
      <c r="J120" s="3">
        <v>0.75123000000000006</v>
      </c>
      <c r="K120" s="13"/>
    </row>
    <row r="121" spans="1:11" x14ac:dyDescent="0.2">
      <c r="A121" s="2">
        <v>2007.2</v>
      </c>
      <c r="B121" s="1">
        <v>89.37</v>
      </c>
      <c r="C121" s="13">
        <f t="shared" si="2"/>
        <v>0.80081209113467278</v>
      </c>
      <c r="D121">
        <v>3849590</v>
      </c>
      <c r="E121" s="1">
        <v>4.1500000000000004</v>
      </c>
      <c r="F121" s="67">
        <v>911.81797305588987</v>
      </c>
      <c r="G121" s="13">
        <f t="shared" si="3"/>
        <v>0.99672691985066564</v>
      </c>
      <c r="H121" s="3">
        <v>63.106316434547054</v>
      </c>
      <c r="J121" s="3">
        <v>0.7404400000000001</v>
      </c>
      <c r="K121" s="13"/>
    </row>
    <row r="122" spans="1:11" x14ac:dyDescent="0.2">
      <c r="A122">
        <v>2007.3</v>
      </c>
      <c r="B122" s="1">
        <v>89.84</v>
      </c>
      <c r="C122" s="13">
        <f t="shared" si="2"/>
        <v>0.52590354705157605</v>
      </c>
      <c r="D122">
        <v>3827760</v>
      </c>
      <c r="E122" s="1">
        <v>4.7700000000000005</v>
      </c>
      <c r="F122" s="67">
        <v>935.71041045751724</v>
      </c>
      <c r="G122" s="13">
        <f t="shared" si="3"/>
        <v>2.6203077925250451</v>
      </c>
      <c r="H122" s="3">
        <v>63.49694015130143</v>
      </c>
      <c r="J122" s="3">
        <v>0.70316000000000001</v>
      </c>
      <c r="K122" s="13"/>
    </row>
    <row r="123" spans="1:11" x14ac:dyDescent="0.2">
      <c r="A123">
        <v>2007.4</v>
      </c>
      <c r="B123" s="1">
        <v>90.62</v>
      </c>
      <c r="C123" s="13">
        <f t="shared" si="2"/>
        <v>0.86821015138023316</v>
      </c>
      <c r="D123">
        <v>3901280</v>
      </c>
      <c r="E123" s="1">
        <v>4.6050000000000004</v>
      </c>
      <c r="F123" s="67">
        <v>961.29566194477889</v>
      </c>
      <c r="G123" s="13">
        <f t="shared" si="3"/>
        <v>2.7343130098073543</v>
      </c>
      <c r="H123" s="3">
        <v>65.380521220557014</v>
      </c>
      <c r="J123" s="3">
        <v>0.68397000000000008</v>
      </c>
      <c r="K123" s="13"/>
    </row>
    <row r="124" spans="1:11" x14ac:dyDescent="0.2">
      <c r="A124">
        <v>2008.1</v>
      </c>
      <c r="B124" s="1">
        <v>91.27</v>
      </c>
      <c r="C124" s="13">
        <f t="shared" si="2"/>
        <v>0.71728095343190912</v>
      </c>
      <c r="D124">
        <v>3852530</v>
      </c>
      <c r="E124" s="1">
        <v>4.6900000000000004</v>
      </c>
      <c r="F124" s="67">
        <v>929.91920437508429</v>
      </c>
      <c r="G124" s="13">
        <f t="shared" si="3"/>
        <v>-3.263975778920869</v>
      </c>
      <c r="H124" s="3">
        <v>58.470240422686729</v>
      </c>
      <c r="J124" s="3">
        <v>0.63109000000000004</v>
      </c>
      <c r="K124" s="13"/>
    </row>
    <row r="125" spans="1:11" x14ac:dyDescent="0.2">
      <c r="A125">
        <v>2008.2</v>
      </c>
      <c r="B125" s="1">
        <v>91.95</v>
      </c>
      <c r="C125" s="13">
        <f t="shared" si="2"/>
        <v>0.74504218253534926</v>
      </c>
      <c r="D125">
        <v>3914930</v>
      </c>
      <c r="E125" s="1">
        <v>4.915</v>
      </c>
      <c r="F125" s="67">
        <v>947.12948091236581</v>
      </c>
      <c r="G125" s="13">
        <f t="shared" si="3"/>
        <v>1.8507281553397981</v>
      </c>
      <c r="H125" s="3">
        <v>69.895389648848038</v>
      </c>
      <c r="J125" s="3">
        <v>0.63470000000000004</v>
      </c>
      <c r="K125" s="13"/>
    </row>
    <row r="126" spans="1:11" x14ac:dyDescent="0.2">
      <c r="A126">
        <v>2008.3</v>
      </c>
      <c r="B126" s="1">
        <v>92.61</v>
      </c>
      <c r="C126" s="13">
        <f t="shared" si="2"/>
        <v>0.71778140293636827</v>
      </c>
      <c r="D126">
        <v>3877020</v>
      </c>
      <c r="E126" s="1">
        <v>5.2650000000000006</v>
      </c>
      <c r="F126" s="67">
        <v>952.56430508203368</v>
      </c>
      <c r="G126" s="13">
        <f t="shared" si="3"/>
        <v>0.57382061050750277</v>
      </c>
      <c r="H126" s="3">
        <v>46.312480326353949</v>
      </c>
      <c r="J126" s="3">
        <v>0.71192000000000011</v>
      </c>
      <c r="K126" s="13"/>
    </row>
    <row r="127" spans="1:11" x14ac:dyDescent="0.2">
      <c r="A127">
        <v>2008.4</v>
      </c>
      <c r="B127" s="1">
        <v>92.08</v>
      </c>
      <c r="C127" s="13">
        <f t="shared" si="2"/>
        <v>-0.57229240902710865</v>
      </c>
      <c r="D127">
        <v>4035740</v>
      </c>
      <c r="E127" s="1">
        <v>2.85</v>
      </c>
      <c r="F127" s="67">
        <v>951.73274728558181</v>
      </c>
      <c r="G127" s="13">
        <f t="shared" si="3"/>
        <v>-8.7296762225441693E-2</v>
      </c>
      <c r="H127" s="3">
        <v>40.418997490598123</v>
      </c>
      <c r="J127" s="3">
        <v>0.71940000000000004</v>
      </c>
      <c r="K127" s="13"/>
    </row>
    <row r="128" spans="1:11" x14ac:dyDescent="0.2">
      <c r="A128">
        <v>2009.1</v>
      </c>
      <c r="B128" s="1">
        <v>92.02</v>
      </c>
      <c r="C128" s="13">
        <f t="shared" si="2"/>
        <v>-6.5160729800173289E-2</v>
      </c>
      <c r="D128">
        <v>4130770</v>
      </c>
      <c r="E128" s="1">
        <v>1.56</v>
      </c>
      <c r="F128" s="67">
        <v>882.08978183273393</v>
      </c>
      <c r="G128" s="13">
        <f t="shared" si="3"/>
        <v>-7.3174917697720554</v>
      </c>
      <c r="H128" s="3">
        <v>41.870751969866532</v>
      </c>
      <c r="J128" s="3">
        <v>0.75318000000000007</v>
      </c>
      <c r="K128" s="13"/>
    </row>
    <row r="129" spans="1:11" x14ac:dyDescent="0.2">
      <c r="A129" s="2">
        <v>2009.2</v>
      </c>
      <c r="B129" s="1">
        <v>92.2</v>
      </c>
      <c r="C129" s="13">
        <f t="shared" si="2"/>
        <v>0.19560965007607845</v>
      </c>
      <c r="D129">
        <v>4311630</v>
      </c>
      <c r="E129" s="1">
        <v>1.02</v>
      </c>
      <c r="F129" s="67">
        <v>887.0197316259846</v>
      </c>
      <c r="G129" s="13">
        <f t="shared" si="3"/>
        <v>0.5588943319360995</v>
      </c>
      <c r="H129" s="3">
        <v>49.869132627172029</v>
      </c>
      <c r="J129" s="3">
        <v>0.71294000000000002</v>
      </c>
      <c r="K129" s="13"/>
    </row>
    <row r="130" spans="1:11" x14ac:dyDescent="0.2">
      <c r="A130" s="2">
        <v>2009.3</v>
      </c>
      <c r="B130" s="1">
        <v>92.39</v>
      </c>
      <c r="C130" s="13">
        <f t="shared" si="2"/>
        <v>0.20607375271148864</v>
      </c>
      <c r="D130">
        <v>4379350</v>
      </c>
      <c r="E130" s="1">
        <v>0.83000000000000007</v>
      </c>
      <c r="F130" s="67">
        <v>918.78226960117468</v>
      </c>
      <c r="G130" s="13">
        <f t="shared" si="3"/>
        <v>3.5808152674311478</v>
      </c>
      <c r="H130" s="3">
        <v>57.147031531279325</v>
      </c>
      <c r="J130" s="3">
        <v>0.68413000000000002</v>
      </c>
      <c r="K130" s="13"/>
    </row>
    <row r="131" spans="1:11" x14ac:dyDescent="0.2">
      <c r="A131" s="2">
        <v>2009.4</v>
      </c>
      <c r="B131" s="1">
        <v>92.45</v>
      </c>
      <c r="C131" s="13">
        <f t="shared" si="2"/>
        <v>6.4942093300146553E-2</v>
      </c>
      <c r="D131">
        <v>4556170</v>
      </c>
      <c r="E131" s="1">
        <v>0.63</v>
      </c>
      <c r="F131" s="67">
        <v>943.83294821928871</v>
      </c>
      <c r="G131" s="13">
        <f t="shared" si="3"/>
        <v>2.7265087112519071</v>
      </c>
      <c r="H131" s="3">
        <v>63.701906563821716</v>
      </c>
      <c r="J131" s="3">
        <v>0.69699000000000011</v>
      </c>
      <c r="K131" s="13"/>
    </row>
    <row r="132" spans="1:11" x14ac:dyDescent="0.2">
      <c r="A132">
        <v>2010.1</v>
      </c>
      <c r="B132" s="1">
        <v>92.76</v>
      </c>
      <c r="C132" s="13">
        <f t="shared" si="2"/>
        <v>0.33531638723633961</v>
      </c>
      <c r="D132">
        <v>4544320</v>
      </c>
      <c r="E132" s="1">
        <v>0.53</v>
      </c>
      <c r="F132" s="67">
        <v>915.58968163265399</v>
      </c>
      <c r="G132" s="13">
        <f t="shared" si="3"/>
        <v>-2.992401000613587</v>
      </c>
      <c r="H132" s="3">
        <v>49.539377186438749</v>
      </c>
      <c r="J132" s="3">
        <v>0.73904000000000003</v>
      </c>
      <c r="K132" s="13"/>
    </row>
    <row r="133" spans="1:11" x14ac:dyDescent="0.2">
      <c r="A133" s="2">
        <v>2010.2</v>
      </c>
      <c r="B133" s="1">
        <v>93.23</v>
      </c>
      <c r="C133" s="13">
        <f t="shared" si="2"/>
        <v>0.50668391548081004</v>
      </c>
      <c r="D133">
        <v>4713440</v>
      </c>
      <c r="E133" s="1">
        <v>0.745</v>
      </c>
      <c r="F133" s="67">
        <v>931.7902094171011</v>
      </c>
      <c r="G133" s="13">
        <f t="shared" si="3"/>
        <v>1.7694091697886716</v>
      </c>
      <c r="H133" s="3">
        <v>55.779550170146507</v>
      </c>
      <c r="J133" s="3">
        <v>0.81639000000000006</v>
      </c>
      <c r="K133" s="13"/>
    </row>
    <row r="134" spans="1:11" x14ac:dyDescent="0.2">
      <c r="A134" s="2">
        <v>2010.3</v>
      </c>
      <c r="B134" s="1">
        <v>93.42</v>
      </c>
      <c r="C134" s="13">
        <f t="shared" ref="C134:C183" si="4">(B134/B133-1)*100</f>
        <v>0.2037970610318629</v>
      </c>
      <c r="D134">
        <v>4664410</v>
      </c>
      <c r="E134" s="1">
        <v>0.83000000000000007</v>
      </c>
      <c r="F134" s="67">
        <v>967.25020973722928</v>
      </c>
      <c r="G134" s="13">
        <f t="shared" ref="G134:G182" si="5">(F134/F133-1)*100</f>
        <v>3.8055776892430337</v>
      </c>
      <c r="H134" s="3">
        <v>54.472688241302912</v>
      </c>
      <c r="J134" s="3">
        <v>0.73249000000000009</v>
      </c>
      <c r="K134" s="13"/>
    </row>
    <row r="135" spans="1:11" x14ac:dyDescent="0.2">
      <c r="A135" s="2">
        <v>2010.4</v>
      </c>
      <c r="B135" s="1">
        <v>93.73</v>
      </c>
      <c r="C135" s="13">
        <f t="shared" si="4"/>
        <v>0.33183472489830557</v>
      </c>
      <c r="D135">
        <v>4754390</v>
      </c>
      <c r="E135" s="1">
        <v>0.93</v>
      </c>
      <c r="F135" s="67">
        <v>993.31063710817773</v>
      </c>
      <c r="G135" s="13">
        <f t="shared" si="5"/>
        <v>2.6942798366544896</v>
      </c>
      <c r="H135" s="3">
        <v>59.490882908142218</v>
      </c>
      <c r="J135" s="3">
        <v>0.74541000000000002</v>
      </c>
      <c r="K135" s="13"/>
    </row>
    <row r="136" spans="1:11" x14ac:dyDescent="0.2">
      <c r="A136" s="2">
        <v>2011.1</v>
      </c>
      <c r="B136" s="1">
        <v>94.5</v>
      </c>
      <c r="C136" s="13">
        <f t="shared" si="4"/>
        <v>0.82150858849887598</v>
      </c>
      <c r="D136">
        <v>4692940</v>
      </c>
      <c r="E136" s="1">
        <v>1.28</v>
      </c>
      <c r="F136" s="67">
        <v>978.58018471388664</v>
      </c>
      <c r="G136" s="13">
        <f t="shared" si="5"/>
        <v>-1.4829653326954961</v>
      </c>
      <c r="H136" s="3">
        <v>62.909296918692782</v>
      </c>
      <c r="J136" s="3">
        <v>0.70467000000000002</v>
      </c>
      <c r="K136" s="13"/>
    </row>
    <row r="137" spans="1:11" x14ac:dyDescent="0.2">
      <c r="A137" s="2">
        <v>2011.2</v>
      </c>
      <c r="B137" s="1">
        <v>95.100000000000009</v>
      </c>
      <c r="C137" s="13">
        <f t="shared" si="4"/>
        <v>0.63492063492065487</v>
      </c>
      <c r="D137">
        <v>4769350</v>
      </c>
      <c r="E137" s="1">
        <v>1.55</v>
      </c>
      <c r="F137" s="67">
        <v>980.67392845138158</v>
      </c>
      <c r="G137" s="13">
        <f t="shared" si="5"/>
        <v>0.21395729958573195</v>
      </c>
      <c r="H137" s="3">
        <v>59.614034137519063</v>
      </c>
      <c r="J137" s="3">
        <v>0.68973000000000007</v>
      </c>
      <c r="K137" s="13"/>
    </row>
    <row r="138" spans="1:11" x14ac:dyDescent="0.2">
      <c r="A138" s="2">
        <v>2011.3</v>
      </c>
      <c r="B138" s="1">
        <v>95.47</v>
      </c>
      <c r="C138" s="13">
        <f t="shared" si="4"/>
        <v>0.38906414300734493</v>
      </c>
      <c r="D138">
        <v>4758480</v>
      </c>
      <c r="E138" s="1">
        <v>1.56</v>
      </c>
      <c r="F138" s="67">
        <v>1013.149230252102</v>
      </c>
      <c r="G138" s="13">
        <f t="shared" si="5"/>
        <v>3.3115290269828401</v>
      </c>
      <c r="H138" s="3">
        <v>63.51303641935344</v>
      </c>
      <c r="J138" s="3">
        <v>0.74532000000000009</v>
      </c>
      <c r="K138" s="13"/>
    </row>
    <row r="139" spans="1:11" x14ac:dyDescent="0.2">
      <c r="A139" s="2">
        <v>2011.4</v>
      </c>
      <c r="B139" s="1">
        <v>95.81</v>
      </c>
      <c r="C139" s="13">
        <f t="shared" si="4"/>
        <v>0.35613281659159224</v>
      </c>
      <c r="D139">
        <v>4866630</v>
      </c>
      <c r="E139" s="1">
        <v>1.35</v>
      </c>
      <c r="F139" s="67">
        <v>1027.3302605308802</v>
      </c>
      <c r="G139" s="13">
        <f t="shared" si="5"/>
        <v>1.3996980755983435</v>
      </c>
      <c r="H139" s="3">
        <v>62.815371719795678</v>
      </c>
      <c r="J139" s="3">
        <v>0.77033000000000007</v>
      </c>
      <c r="K139" s="13"/>
    </row>
    <row r="140" spans="1:11" x14ac:dyDescent="0.2">
      <c r="A140" s="2">
        <v>2012.1</v>
      </c>
      <c r="B140" s="1">
        <v>96.53</v>
      </c>
      <c r="C140" s="13">
        <f t="shared" si="4"/>
        <v>0.75148731865148921</v>
      </c>
      <c r="D140">
        <v>4831830</v>
      </c>
      <c r="E140" s="1">
        <v>0.72500000000000009</v>
      </c>
      <c r="F140" s="67">
        <v>1007.5362151260516</v>
      </c>
      <c r="G140" s="13">
        <f t="shared" si="5"/>
        <v>-1.9267460684551319</v>
      </c>
      <c r="H140" s="3">
        <v>74.27459489472497</v>
      </c>
      <c r="J140" s="3">
        <v>0.75092000000000003</v>
      </c>
      <c r="K140" s="13"/>
    </row>
    <row r="141" spans="1:11" x14ac:dyDescent="0.2">
      <c r="A141" s="2">
        <v>2012.2</v>
      </c>
      <c r="B141" s="1">
        <v>96.87</v>
      </c>
      <c r="C141" s="13">
        <f t="shared" si="4"/>
        <v>0.35222210711696178</v>
      </c>
      <c r="D141">
        <v>4958230</v>
      </c>
      <c r="E141" s="1">
        <v>0.57500000000000007</v>
      </c>
      <c r="F141" s="67">
        <v>998.03269745231535</v>
      </c>
      <c r="G141" s="13">
        <f t="shared" si="5"/>
        <v>-0.94324328307616723</v>
      </c>
      <c r="H141" s="3">
        <v>73.154052204200781</v>
      </c>
      <c r="J141" s="3">
        <v>0.78799000000000008</v>
      </c>
      <c r="K141" s="13"/>
    </row>
    <row r="142" spans="1:11" x14ac:dyDescent="0.2">
      <c r="A142" s="2">
        <v>2012.3</v>
      </c>
      <c r="B142" s="1">
        <v>97.4</v>
      </c>
      <c r="C142" s="13">
        <f t="shared" si="4"/>
        <v>0.54712501290390403</v>
      </c>
      <c r="D142">
        <v>5022850</v>
      </c>
      <c r="E142" s="1">
        <v>0.22</v>
      </c>
      <c r="F142" s="67">
        <v>1028.9636776310535</v>
      </c>
      <c r="G142" s="13">
        <f t="shared" si="5"/>
        <v>3.0991950722351946</v>
      </c>
      <c r="H142" s="3">
        <v>75.92397777242212</v>
      </c>
      <c r="J142" s="3">
        <v>0.7773000000000001</v>
      </c>
      <c r="K142" s="13"/>
    </row>
    <row r="143" spans="1:11" x14ac:dyDescent="0.2">
      <c r="A143" s="2">
        <v>2012.4</v>
      </c>
      <c r="B143" s="1">
        <v>97.740000000000009</v>
      </c>
      <c r="C143" s="13">
        <f t="shared" si="4"/>
        <v>0.34907597535933643</v>
      </c>
      <c r="D143">
        <v>5151390</v>
      </c>
      <c r="E143" s="1">
        <v>7.4999999999999997E-2</v>
      </c>
      <c r="F143" s="67">
        <v>1042.045863678806</v>
      </c>
      <c r="G143" s="13">
        <f t="shared" si="5"/>
        <v>1.2713943487170587</v>
      </c>
      <c r="H143" s="3">
        <v>67.012885936330761</v>
      </c>
      <c r="J143" s="3">
        <v>0.75850000000000006</v>
      </c>
      <c r="K143" s="13"/>
    </row>
    <row r="144" spans="1:11" x14ac:dyDescent="0.2">
      <c r="A144" s="2">
        <f>A143+0.7</f>
        <v>2013.1000000000001</v>
      </c>
      <c r="B144" s="1">
        <v>98.02</v>
      </c>
      <c r="C144" s="13">
        <f t="shared" si="4"/>
        <v>0.28647431962347536</v>
      </c>
      <c r="D144">
        <v>5152530</v>
      </c>
      <c r="E144" s="1">
        <v>0.15</v>
      </c>
      <c r="F144" s="67">
        <v>1013.2531749766584</v>
      </c>
      <c r="G144" s="13">
        <f t="shared" si="5"/>
        <v>-2.7630922693266835</v>
      </c>
      <c r="H144" s="3">
        <v>60.399896370761027</v>
      </c>
      <c r="J144" s="3">
        <v>0.77876000000000012</v>
      </c>
      <c r="K144" s="13"/>
    </row>
    <row r="145" spans="1:11" x14ac:dyDescent="0.2">
      <c r="A145" s="2">
        <f>A144+0.1</f>
        <v>2013.2</v>
      </c>
      <c r="B145" s="1">
        <v>98.33</v>
      </c>
      <c r="C145" s="13">
        <f t="shared" si="4"/>
        <v>0.31626198734953093</v>
      </c>
      <c r="D145">
        <v>5291410</v>
      </c>
      <c r="E145" s="1">
        <v>0.15</v>
      </c>
      <c r="F145" s="67">
        <v>1028.9488283846883</v>
      </c>
      <c r="G145" s="13">
        <f t="shared" si="5"/>
        <v>1.5490356996306964</v>
      </c>
      <c r="H145" s="3">
        <v>74.226855655394189</v>
      </c>
      <c r="J145" s="3">
        <v>0.76932000000000011</v>
      </c>
      <c r="K145" s="13"/>
    </row>
    <row r="146" spans="1:11" x14ac:dyDescent="0.2">
      <c r="A146" s="2">
        <f t="shared" ref="A146:A151" si="6">A145+0.1</f>
        <v>2013.3</v>
      </c>
      <c r="B146" s="1">
        <v>98.98</v>
      </c>
      <c r="C146" s="13">
        <f t="shared" si="4"/>
        <v>0.66103935726635754</v>
      </c>
      <c r="D146">
        <v>5329050</v>
      </c>
      <c r="E146" s="1">
        <v>0.15</v>
      </c>
      <c r="F146" s="67">
        <v>1061.2310899826609</v>
      </c>
      <c r="G146" s="13">
        <f t="shared" si="5"/>
        <v>3.1374020463827534</v>
      </c>
      <c r="H146" s="3">
        <v>66.113640227554356</v>
      </c>
      <c r="J146" s="3">
        <v>0.73874000000000006</v>
      </c>
      <c r="K146" s="13"/>
    </row>
    <row r="147" spans="1:11" x14ac:dyDescent="0.2">
      <c r="A147" s="2">
        <f t="shared" si="6"/>
        <v>2013.3999999999999</v>
      </c>
      <c r="B147" s="1">
        <v>99.05</v>
      </c>
      <c r="C147" s="13">
        <f t="shared" si="4"/>
        <v>7.0721357850067612E-2</v>
      </c>
      <c r="D147">
        <v>5425930</v>
      </c>
      <c r="E147" s="1">
        <v>0.25</v>
      </c>
      <c r="F147" s="67">
        <v>1071.2097835400839</v>
      </c>
      <c r="G147" s="13">
        <f t="shared" si="5"/>
        <v>0.94029412176248606</v>
      </c>
      <c r="H147" s="3">
        <v>72.57395438453355</v>
      </c>
      <c r="J147" s="3">
        <v>0.72572000000000003</v>
      </c>
      <c r="K147" s="13"/>
    </row>
    <row r="148" spans="1:11" x14ac:dyDescent="0.2">
      <c r="A148" s="2">
        <f>A147+0.7</f>
        <v>2014.1</v>
      </c>
      <c r="B148" s="1">
        <v>99.2</v>
      </c>
      <c r="C148" s="13">
        <f t="shared" si="4"/>
        <v>0.15143866733973166</v>
      </c>
      <c r="D148">
        <v>5442030</v>
      </c>
      <c r="E148" s="1">
        <v>0.29000000000000004</v>
      </c>
      <c r="F148" s="67">
        <v>1064.2454869947992</v>
      </c>
      <c r="G148" s="13">
        <f t="shared" si="5"/>
        <v>-0.65013376952826052</v>
      </c>
      <c r="H148" s="3">
        <v>72.972337491330691</v>
      </c>
      <c r="J148" s="3">
        <v>0.72556000000000009</v>
      </c>
      <c r="K148" s="13"/>
    </row>
    <row r="149" spans="1:11" x14ac:dyDescent="0.2">
      <c r="A149" s="2">
        <f>A148+0.1</f>
        <v>2014.1999999999998</v>
      </c>
      <c r="B149" s="1">
        <v>99.39</v>
      </c>
      <c r="C149" s="13">
        <f t="shared" si="4"/>
        <v>0.19153225806451957</v>
      </c>
      <c r="D149">
        <v>5582070</v>
      </c>
      <c r="E149" s="1">
        <v>0.17</v>
      </c>
      <c r="F149" s="67">
        <v>1065.2255372549032</v>
      </c>
      <c r="G149" s="13">
        <f t="shared" si="5"/>
        <v>9.2088740058593466E-2</v>
      </c>
      <c r="H149" s="3">
        <v>72.785415725100023</v>
      </c>
      <c r="J149" s="3">
        <v>0.73038000000000003</v>
      </c>
      <c r="K149" s="13"/>
    </row>
    <row r="150" spans="1:11" x14ac:dyDescent="0.2">
      <c r="A150" s="2">
        <f t="shared" si="6"/>
        <v>2014.2999999999997</v>
      </c>
      <c r="B150" s="1">
        <v>99.820000000000007</v>
      </c>
      <c r="C150" s="13">
        <f t="shared" si="4"/>
        <v>0.43263909850086435</v>
      </c>
      <c r="D150">
        <v>5669000</v>
      </c>
      <c r="E150" s="1">
        <v>0.10500000000000001</v>
      </c>
      <c r="F150" s="67">
        <v>1099.9133767640403</v>
      </c>
      <c r="G150" s="13">
        <f t="shared" si="5"/>
        <v>3.256384521021527</v>
      </c>
      <c r="H150" s="3">
        <v>84.38506165408738</v>
      </c>
      <c r="J150" s="3">
        <v>0.79161000000000004</v>
      </c>
      <c r="K150" s="13"/>
    </row>
    <row r="151" spans="1:11" x14ac:dyDescent="0.2">
      <c r="A151" s="2">
        <f t="shared" si="6"/>
        <v>2014.3999999999996</v>
      </c>
      <c r="B151" s="1">
        <v>99.54</v>
      </c>
      <c r="C151" s="13">
        <f t="shared" si="4"/>
        <v>-0.28050490883591017</v>
      </c>
      <c r="D151">
        <v>5967950</v>
      </c>
      <c r="E151" s="1">
        <v>9.5000000000000001E-2</v>
      </c>
      <c r="F151" s="67">
        <v>1117.6285276777392</v>
      </c>
      <c r="G151" s="13">
        <f t="shared" si="5"/>
        <v>1.6105950966627036</v>
      </c>
      <c r="H151" s="3">
        <v>82.76684704532623</v>
      </c>
      <c r="J151" s="3">
        <v>0.82641000000000009</v>
      </c>
      <c r="K151" s="13"/>
    </row>
    <row r="152" spans="1:11" x14ac:dyDescent="0.2">
      <c r="A152" s="2">
        <f>A151+0.7</f>
        <v>2015.0999999999997</v>
      </c>
      <c r="B152" s="1">
        <v>99.15</v>
      </c>
      <c r="C152" s="13">
        <f t="shared" si="4"/>
        <v>-0.39180229053646931</v>
      </c>
      <c r="D152">
        <v>6119640</v>
      </c>
      <c r="E152" s="1">
        <v>3.5000000000000003E-2</v>
      </c>
      <c r="F152" s="67">
        <v>1094.7012912898506</v>
      </c>
      <c r="G152" s="13">
        <f t="shared" si="5"/>
        <v>-2.0514183219291882</v>
      </c>
      <c r="H152" s="3">
        <v>85.048008693159389</v>
      </c>
      <c r="J152" s="3">
        <v>0.93110000000000004</v>
      </c>
      <c r="K152" s="13"/>
    </row>
    <row r="153" spans="1:11" x14ac:dyDescent="0.2">
      <c r="A153" s="2">
        <f>A152+0.1</f>
        <v>2015.1999999999996</v>
      </c>
      <c r="B153" s="1">
        <v>100.35000000000001</v>
      </c>
      <c r="C153" s="13">
        <f t="shared" si="4"/>
        <v>1.2102874432677879</v>
      </c>
      <c r="D153">
        <v>6361570</v>
      </c>
      <c r="E153" s="1">
        <v>-6.0000000000000005E-2</v>
      </c>
      <c r="F153" s="67">
        <v>1101.7843818060571</v>
      </c>
      <c r="G153" s="13">
        <f t="shared" si="5"/>
        <v>0.64703408798036932</v>
      </c>
      <c r="H153" s="3">
        <v>96.707842544459751</v>
      </c>
      <c r="J153" s="3">
        <v>0.89751000000000003</v>
      </c>
      <c r="K153" s="13"/>
    </row>
    <row r="154" spans="1:11" x14ac:dyDescent="0.2">
      <c r="A154" s="2">
        <f>A153+0.1</f>
        <v>2015.2999999999995</v>
      </c>
      <c r="B154" s="1">
        <v>100.55</v>
      </c>
      <c r="C154" s="13">
        <f t="shared" si="4"/>
        <v>0.19930244145489606</v>
      </c>
      <c r="D154">
        <v>6438390</v>
      </c>
      <c r="E154" s="1">
        <v>-7.0000000000000007E-2</v>
      </c>
      <c r="F154" s="67">
        <v>1136.9622464452464</v>
      </c>
      <c r="G154" s="13">
        <f t="shared" si="5"/>
        <v>3.1928084314941207</v>
      </c>
      <c r="H154" s="3">
        <v>105.65386093969958</v>
      </c>
      <c r="I154"/>
      <c r="J154" s="3">
        <v>0.8958600000000001</v>
      </c>
      <c r="K154" s="13"/>
    </row>
    <row r="155" spans="1:11" x14ac:dyDescent="0.2">
      <c r="A155" s="2">
        <f>A154+0.1</f>
        <v>2015.3999999999994</v>
      </c>
      <c r="B155" s="1">
        <v>99.95</v>
      </c>
      <c r="C155" s="13">
        <f t="shared" si="4"/>
        <v>-0.59671805072102346</v>
      </c>
      <c r="D155">
        <v>6631820</v>
      </c>
      <c r="E155" s="1">
        <v>-0.155</v>
      </c>
      <c r="F155" s="67">
        <v>1160.2013170068044</v>
      </c>
      <c r="G155" s="13">
        <f t="shared" si="5"/>
        <v>2.0439614977731946</v>
      </c>
      <c r="H155" s="3">
        <v>99.614010184691253</v>
      </c>
      <c r="I155"/>
      <c r="J155" s="3">
        <v>0.92056000000000004</v>
      </c>
      <c r="K155" s="13"/>
    </row>
    <row r="156" spans="1:11" x14ac:dyDescent="0.2">
      <c r="A156" s="2">
        <f>A155+0.7</f>
        <v>2016.0999999999995</v>
      </c>
      <c r="B156" s="1">
        <v>99.45</v>
      </c>
      <c r="C156" s="13">
        <f t="shared" si="4"/>
        <v>-0.50025012506252908</v>
      </c>
      <c r="D156">
        <v>6721640</v>
      </c>
      <c r="E156" s="1">
        <v>-0.28000000000000003</v>
      </c>
      <c r="F156" s="67">
        <v>1132.9232514339085</v>
      </c>
      <c r="G156" s="13">
        <f t="shared" si="5"/>
        <v>-2.3511493370194092</v>
      </c>
      <c r="H156" s="3">
        <v>88.993652966072062</v>
      </c>
      <c r="J156" s="3">
        <v>0.8775400000000001</v>
      </c>
      <c r="K156" s="13"/>
    </row>
    <row r="157" spans="1:11" x14ac:dyDescent="0.2">
      <c r="A157" s="2">
        <f>A156+0.1</f>
        <v>2016.1999999999994</v>
      </c>
      <c r="B157" s="1">
        <v>100.48</v>
      </c>
      <c r="C157" s="13">
        <f t="shared" si="4"/>
        <v>1.0356963298139732</v>
      </c>
      <c r="D157">
        <v>6901560</v>
      </c>
      <c r="E157" s="1">
        <v>-0.27</v>
      </c>
      <c r="F157" s="67">
        <v>1156.8750858209969</v>
      </c>
      <c r="G157" s="13">
        <f t="shared" si="5"/>
        <v>2.1141621338226724</v>
      </c>
      <c r="H157" s="3">
        <v>117.76683541605502</v>
      </c>
      <c r="J157" s="3">
        <v>0.9001300000000001</v>
      </c>
    </row>
    <row r="158" spans="1:11" x14ac:dyDescent="0.2">
      <c r="A158" s="2">
        <f>A157+0.1</f>
        <v>2016.2999999999993</v>
      </c>
      <c r="B158" s="1">
        <v>101.05</v>
      </c>
      <c r="C158" s="13">
        <f t="shared" si="4"/>
        <v>0.56727707006367645</v>
      </c>
      <c r="D158">
        <v>6984640</v>
      </c>
      <c r="E158" s="1">
        <v>-0.33500000000000002</v>
      </c>
      <c r="F158" s="67">
        <v>1171.5758397225575</v>
      </c>
      <c r="G158" s="13">
        <f t="shared" si="5"/>
        <v>1.270729578477181</v>
      </c>
      <c r="H158" s="3">
        <v>98.031805077505652</v>
      </c>
      <c r="J158" s="3">
        <v>0.88984000000000008</v>
      </c>
    </row>
    <row r="159" spans="1:11" x14ac:dyDescent="0.2">
      <c r="A159" s="2">
        <f>A158+0.1</f>
        <v>2016.3999999999992</v>
      </c>
      <c r="B159" s="1">
        <v>100.98</v>
      </c>
      <c r="C159" s="13">
        <f t="shared" si="4"/>
        <v>-6.9272637308259721E-2</v>
      </c>
      <c r="D159">
        <v>7194130</v>
      </c>
      <c r="E159" s="1">
        <v>-0.36000000000000004</v>
      </c>
      <c r="F159" s="67">
        <v>1193.4784781112464</v>
      </c>
      <c r="G159" s="13">
        <f t="shared" si="5"/>
        <v>1.8695023954979906</v>
      </c>
      <c r="H159" s="3">
        <v>91.861946778879684</v>
      </c>
      <c r="J159" s="3">
        <v>0.9480900000000001</v>
      </c>
    </row>
    <row r="160" spans="1:11" x14ac:dyDescent="0.2">
      <c r="A160" s="2">
        <f>A159+0.7</f>
        <v>2017.0999999999992</v>
      </c>
      <c r="B160" s="1">
        <v>101.08</v>
      </c>
      <c r="C160" s="13">
        <f t="shared" si="4"/>
        <v>9.902951079421296E-2</v>
      </c>
      <c r="D160">
        <v>7309110</v>
      </c>
      <c r="E160" s="1">
        <v>-0.36499999999999999</v>
      </c>
      <c r="F160" s="67">
        <v>1186.2171966386575</v>
      </c>
      <c r="G160" s="13">
        <f t="shared" si="5"/>
        <v>-0.60841327311409454</v>
      </c>
      <c r="H160" s="3">
        <v>98.211702285399554</v>
      </c>
      <c r="J160" s="3">
        <v>0.93497000000000008</v>
      </c>
    </row>
    <row r="161" spans="1:10" x14ac:dyDescent="0.2">
      <c r="A161" s="2">
        <f>A160+0.1</f>
        <v>2017.1999999999991</v>
      </c>
      <c r="B161" s="1">
        <v>101.92</v>
      </c>
      <c r="C161" s="13">
        <f t="shared" si="4"/>
        <v>0.83102493074793671</v>
      </c>
      <c r="D161">
        <v>7515760</v>
      </c>
      <c r="E161" s="1">
        <v>-0.33</v>
      </c>
      <c r="F161" s="67">
        <v>1189.7067695344824</v>
      </c>
      <c r="G161" s="13">
        <f t="shared" si="5"/>
        <v>0.29417655600620929</v>
      </c>
      <c r="H161" s="3">
        <v>83.509373792681757</v>
      </c>
      <c r="J161" s="3">
        <v>0.87677000000000005</v>
      </c>
    </row>
    <row r="162" spans="1:10" x14ac:dyDescent="0.2">
      <c r="A162" s="2">
        <f>A161+0.1</f>
        <v>2017.299999999999</v>
      </c>
      <c r="B162" s="1">
        <v>102.62</v>
      </c>
      <c r="C162" s="13">
        <f t="shared" si="4"/>
        <v>0.68681318681318437</v>
      </c>
      <c r="D162">
        <v>7620420</v>
      </c>
      <c r="E162" s="1">
        <v>-0.33</v>
      </c>
      <c r="F162" s="67">
        <v>1223.4888050153415</v>
      </c>
      <c r="G162" s="13">
        <f t="shared" si="5"/>
        <v>2.8395262047704151</v>
      </c>
      <c r="H162" s="3">
        <v>100.18460474472613</v>
      </c>
      <c r="J162" s="3">
        <v>0.84588000000000008</v>
      </c>
    </row>
    <row r="163" spans="1:10" x14ac:dyDescent="0.2">
      <c r="A163" s="2">
        <f>A162+0.1</f>
        <v>2017.399999999999</v>
      </c>
      <c r="B163" s="1">
        <v>102.42</v>
      </c>
      <c r="C163" s="13">
        <f t="shared" si="4"/>
        <v>-0.19489378288832793</v>
      </c>
      <c r="D163">
        <v>7786270</v>
      </c>
      <c r="E163" s="1">
        <v>-0.33</v>
      </c>
      <c r="F163" s="67">
        <v>1252.0736042683764</v>
      </c>
      <c r="G163" s="13">
        <f t="shared" si="5"/>
        <v>2.336335170036663</v>
      </c>
      <c r="H163" s="3">
        <v>96.30939596350558</v>
      </c>
      <c r="J163" s="3">
        <v>0.83278000000000008</v>
      </c>
    </row>
    <row r="164" spans="1:10" x14ac:dyDescent="0.2">
      <c r="A164" s="2">
        <f>2018+0.1</f>
        <v>2018.1</v>
      </c>
      <c r="B164" s="1">
        <v>102.42</v>
      </c>
      <c r="C164" s="13">
        <f t="shared" si="4"/>
        <v>0</v>
      </c>
      <c r="D164">
        <v>7840110</v>
      </c>
      <c r="E164" s="1">
        <v>-0.33</v>
      </c>
      <c r="F164" s="67">
        <v>1224.1718703481415</v>
      </c>
      <c r="G164" s="13">
        <f t="shared" si="5"/>
        <v>-2.2284419881639983</v>
      </c>
      <c r="H164" s="3">
        <v>97.659332787915318</v>
      </c>
      <c r="J164" s="3">
        <v>0.81311000000000011</v>
      </c>
    </row>
    <row r="165" spans="1:10" x14ac:dyDescent="0.2">
      <c r="A165" s="2">
        <f>A164+0.1</f>
        <v>2018.1999999999998</v>
      </c>
      <c r="B165" s="1">
        <v>103.68</v>
      </c>
      <c r="C165" s="13">
        <f t="shared" si="4"/>
        <v>1.2302284710017597</v>
      </c>
      <c r="D165">
        <v>8086610</v>
      </c>
      <c r="E165" s="1">
        <v>-0.33</v>
      </c>
      <c r="F165" s="67">
        <v>1238.0113679605197</v>
      </c>
      <c r="G165" s="13">
        <f t="shared" si="5"/>
        <v>1.1305191654536584</v>
      </c>
      <c r="H165" s="3">
        <v>115.92983607579191</v>
      </c>
      <c r="J165" s="3">
        <v>0.85650000000000004</v>
      </c>
    </row>
    <row r="166" spans="1:10" x14ac:dyDescent="0.2">
      <c r="A166" s="2">
        <f>A165+0.1</f>
        <v>2018.2999999999997</v>
      </c>
      <c r="B166" s="1">
        <v>104.55</v>
      </c>
      <c r="C166" s="13">
        <f t="shared" si="4"/>
        <v>0.83912037037037202</v>
      </c>
      <c r="D166">
        <v>8152420</v>
      </c>
      <c r="E166" s="1">
        <v>-0.33</v>
      </c>
      <c r="F166" s="67">
        <v>1251.6429761237848</v>
      </c>
      <c r="G166" s="13">
        <f t="shared" si="5"/>
        <v>1.1010890946600682</v>
      </c>
      <c r="H166" s="3">
        <v>91.655964693819371</v>
      </c>
      <c r="J166" s="3">
        <v>0.86096000000000006</v>
      </c>
    </row>
    <row r="167" spans="1:10" x14ac:dyDescent="0.2">
      <c r="A167" s="2">
        <f>A166+0.1</f>
        <v>2018.3999999999996</v>
      </c>
      <c r="B167" s="1">
        <v>104.45</v>
      </c>
      <c r="C167" s="13">
        <f t="shared" si="4"/>
        <v>-9.5648015303673173E-2</v>
      </c>
      <c r="D167">
        <v>8301610</v>
      </c>
      <c r="E167" s="1">
        <v>-0.33</v>
      </c>
      <c r="F167" s="67">
        <v>1287.1920719221043</v>
      </c>
      <c r="G167" s="13">
        <f t="shared" si="5"/>
        <v>2.8401945663779848</v>
      </c>
      <c r="H167" s="3">
        <v>86.049992302561066</v>
      </c>
      <c r="J167" s="3">
        <v>0.87478000000000011</v>
      </c>
    </row>
    <row r="168" spans="1:10" x14ac:dyDescent="0.2">
      <c r="A168" s="2">
        <f>A167+0.7</f>
        <v>2019.0999999999997</v>
      </c>
      <c r="B168" s="1">
        <v>103.82000000000001</v>
      </c>
      <c r="C168" s="13">
        <f t="shared" si="4"/>
        <v>-0.60315940641454402</v>
      </c>
      <c r="D168">
        <v>8441680</v>
      </c>
      <c r="E168" s="1">
        <v>-0.33</v>
      </c>
      <c r="F168" s="67">
        <v>1266.0764435907718</v>
      </c>
      <c r="G168" s="13">
        <f t="shared" si="5"/>
        <v>-1.6404411425407273</v>
      </c>
      <c r="H168" s="3">
        <v>94.109528655227606</v>
      </c>
      <c r="J168" s="3">
        <v>0.8905900000000001</v>
      </c>
    </row>
    <row r="169" spans="1:10" x14ac:dyDescent="0.2">
      <c r="A169" s="2">
        <f t="shared" ref="A169:A170" si="7">A168+0.1</f>
        <v>2019.1999999999996</v>
      </c>
      <c r="B169" s="1">
        <v>105.45</v>
      </c>
      <c r="C169" s="13">
        <f t="shared" si="4"/>
        <v>1.5700250433442475</v>
      </c>
      <c r="D169">
        <v>8669100</v>
      </c>
      <c r="E169" s="1">
        <v>-0.37</v>
      </c>
      <c r="F169" s="67">
        <v>1265.4379259970676</v>
      </c>
      <c r="G169" s="13">
        <f t="shared" si="5"/>
        <v>-5.0432783655085522E-2</v>
      </c>
      <c r="H169" s="3">
        <v>91.209348027496034</v>
      </c>
      <c r="J169" s="3">
        <v>0.87812000000000012</v>
      </c>
    </row>
    <row r="170" spans="1:10" x14ac:dyDescent="0.2">
      <c r="A170" s="2">
        <f t="shared" si="7"/>
        <v>2019.2999999999995</v>
      </c>
      <c r="B170" s="1">
        <v>106.08</v>
      </c>
      <c r="C170" s="13">
        <f t="shared" si="4"/>
        <v>0.59743954480795392</v>
      </c>
      <c r="D170">
        <v>8788790</v>
      </c>
      <c r="E170" s="1">
        <v>-0.435</v>
      </c>
      <c r="F170" s="67">
        <v>1301.9076750700301</v>
      </c>
      <c r="G170" s="13">
        <f t="shared" si="5"/>
        <v>2.8819864114810079</v>
      </c>
      <c r="H170" s="3">
        <v>99.294068695259142</v>
      </c>
      <c r="J170" s="3">
        <v>0.91726000000000008</v>
      </c>
    </row>
    <row r="171" spans="1:10" x14ac:dyDescent="0.2">
      <c r="A171" s="2">
        <f>A170+0.1</f>
        <v>2019.3999999999994</v>
      </c>
      <c r="B171" s="1">
        <v>105.75</v>
      </c>
      <c r="C171" s="13">
        <f t="shared" si="4"/>
        <v>-0.31108597285067763</v>
      </c>
      <c r="D171">
        <v>8975340</v>
      </c>
      <c r="E171" s="1">
        <v>-0.42000000000000004</v>
      </c>
      <c r="F171" s="67">
        <v>1324.2409416033101</v>
      </c>
      <c r="G171" s="13">
        <f t="shared" si="5"/>
        <v>1.7154262902765893</v>
      </c>
      <c r="H171" s="3">
        <v>98.841925960572482</v>
      </c>
      <c r="J171" s="3">
        <v>0.89087000000000005</v>
      </c>
    </row>
    <row r="172" spans="1:10" x14ac:dyDescent="0.2">
      <c r="A172" s="2">
        <f>A171+0.7</f>
        <v>2020.0999999999995</v>
      </c>
      <c r="B172" s="1">
        <v>105.52</v>
      </c>
      <c r="C172" s="13">
        <f t="shared" si="4"/>
        <v>-0.21749408983452456</v>
      </c>
      <c r="D172">
        <v>9312560</v>
      </c>
      <c r="E172" s="1">
        <v>-0.3</v>
      </c>
      <c r="F172" s="67">
        <v>1276.7530517273597</v>
      </c>
      <c r="G172" s="13">
        <f t="shared" si="5"/>
        <v>-3.5860460422296736</v>
      </c>
      <c r="H172">
        <v>87.198530695043459</v>
      </c>
      <c r="J172" s="3">
        <v>0.91137000000000012</v>
      </c>
    </row>
    <row r="173" spans="1:10" x14ac:dyDescent="0.2">
      <c r="A173" s="2">
        <f t="shared" ref="A173:A175" si="8">A172+0.1</f>
        <v>2020.1999999999994</v>
      </c>
      <c r="B173" s="1">
        <v>106.25</v>
      </c>
      <c r="C173" s="13">
        <f t="shared" si="4"/>
        <v>0.69181197877179468</v>
      </c>
      <c r="D173">
        <v>9768860</v>
      </c>
      <c r="E173" s="1">
        <v>-0.48000000000000004</v>
      </c>
      <c r="F173" s="67">
        <v>1149.4207641456601</v>
      </c>
      <c r="G173" s="13">
        <f t="shared" si="5"/>
        <v>-9.9731335992835675</v>
      </c>
      <c r="H173">
        <v>58.411634270138144</v>
      </c>
      <c r="J173" s="3">
        <v>0.89035000000000009</v>
      </c>
    </row>
    <row r="174" spans="1:10" x14ac:dyDescent="0.2">
      <c r="A174" s="2">
        <f t="shared" si="8"/>
        <v>2020.2999999999993</v>
      </c>
      <c r="B174" s="1">
        <v>105.98</v>
      </c>
      <c r="C174" s="13">
        <f t="shared" si="4"/>
        <v>-0.25411764705881579</v>
      </c>
      <c r="D174">
        <v>9923460</v>
      </c>
      <c r="E174" s="1">
        <v>-0.45500000000000002</v>
      </c>
      <c r="F174" s="67">
        <v>1267.2049863145278</v>
      </c>
      <c r="G174" s="13">
        <f t="shared" si="5"/>
        <v>10.247267653670256</v>
      </c>
      <c r="H174">
        <v>95.042779271691401</v>
      </c>
      <c r="J174" s="3">
        <v>0.85277000000000003</v>
      </c>
    </row>
    <row r="175" spans="1:10" x14ac:dyDescent="0.2">
      <c r="A175" s="2">
        <f t="shared" si="8"/>
        <v>2020.3999999999992</v>
      </c>
      <c r="B175" s="1">
        <v>105.48</v>
      </c>
      <c r="C175" s="13">
        <f t="shared" si="4"/>
        <v>-0.47178712964710545</v>
      </c>
      <c r="D175">
        <v>10278900</v>
      </c>
      <c r="E175" s="1">
        <v>-0.5</v>
      </c>
      <c r="F175" s="67">
        <v>1307.1940067760459</v>
      </c>
      <c r="G175" s="13">
        <f t="shared" si="5"/>
        <v>3.15568679837821</v>
      </c>
      <c r="H175" s="3">
        <v>108.99288718989401</v>
      </c>
      <c r="J175" s="3">
        <v>0.81729000000000007</v>
      </c>
    </row>
    <row r="176" spans="1:10" x14ac:dyDescent="0.2">
      <c r="A176" s="2">
        <v>2021.1</v>
      </c>
      <c r="B176" s="64">
        <v>106.951158526421</v>
      </c>
      <c r="C176" s="13">
        <f t="shared" si="4"/>
        <v>1.3947274615291994</v>
      </c>
      <c r="D176">
        <v>10490200</v>
      </c>
      <c r="E176" s="10">
        <v>-0.54900000000000004</v>
      </c>
      <c r="F176" s="67">
        <v>1257.8945088435394</v>
      </c>
      <c r="G176" s="13">
        <f t="shared" si="5"/>
        <v>-3.7713987118174308</v>
      </c>
      <c r="H176" s="3">
        <v>96.475125006222626</v>
      </c>
      <c r="J176" s="3">
        <v>0.85295121119071982</v>
      </c>
    </row>
    <row r="177" spans="1:10" x14ac:dyDescent="0.2">
      <c r="A177" s="2">
        <f>A176+0.1</f>
        <v>2021.1999999999998</v>
      </c>
      <c r="B177" s="64">
        <v>108.684780796799</v>
      </c>
      <c r="C177" s="13">
        <f t="shared" si="4"/>
        <v>1.6209476309223314</v>
      </c>
      <c r="D177">
        <v>10811200</v>
      </c>
      <c r="E177" s="10">
        <v>-0.54900000000000004</v>
      </c>
      <c r="F177" s="67">
        <v>1281.8166447378971</v>
      </c>
      <c r="G177" s="13">
        <f t="shared" si="5"/>
        <v>1.9017601019938324</v>
      </c>
      <c r="H177" s="3">
        <v>105.03880550236858</v>
      </c>
      <c r="J177" s="3">
        <v>0.83998320033599339</v>
      </c>
    </row>
    <row r="178" spans="1:10" x14ac:dyDescent="0.2">
      <c r="A178" s="2">
        <f t="shared" ref="A178:A179" si="9">A177+0.1</f>
        <v>2021.2999999999997</v>
      </c>
      <c r="B178" s="64">
        <v>110.118353058843</v>
      </c>
      <c r="C178" s="13">
        <f t="shared" si="4"/>
        <v>1.3190184049082676</v>
      </c>
      <c r="D178">
        <v>11035400</v>
      </c>
      <c r="E178" s="10">
        <v>-0.54900000000000004</v>
      </c>
      <c r="F178" s="67">
        <v>1356.9092836067782</v>
      </c>
      <c r="G178" s="13">
        <f t="shared" si="5"/>
        <v>5.8582980005097207</v>
      </c>
      <c r="H178" s="3">
        <v>93.735484797869759</v>
      </c>
      <c r="J178" s="3">
        <v>0.86378163600241864</v>
      </c>
    </row>
    <row r="179" spans="1:10" x14ac:dyDescent="0.2">
      <c r="A179" s="2">
        <f t="shared" si="9"/>
        <v>2021.3999999999996</v>
      </c>
      <c r="B179" s="1">
        <v>111.07040000000001</v>
      </c>
      <c r="C179" s="13">
        <f t="shared" si="4"/>
        <v>0.86456699969739148</v>
      </c>
      <c r="D179">
        <v>11299600</v>
      </c>
      <c r="E179" s="10">
        <v>-0.58199999999999996</v>
      </c>
      <c r="F179" s="67">
        <v>1343.3067584039145</v>
      </c>
      <c r="G179" s="13">
        <f t="shared" si="5"/>
        <v>-1.0024638616007553</v>
      </c>
      <c r="H179" s="3">
        <v>70.015583264625576</v>
      </c>
      <c r="J179" s="3">
        <v>0.88354833009365619</v>
      </c>
    </row>
    <row r="180" spans="1:10" x14ac:dyDescent="0.2">
      <c r="A180" s="2">
        <f>A179+0.7</f>
        <v>2022.0999999999997</v>
      </c>
      <c r="B180" s="2">
        <v>114.71133561019853</v>
      </c>
      <c r="C180" s="13">
        <f t="shared" si="4"/>
        <v>3.2780431241793639</v>
      </c>
      <c r="D180">
        <v>11425500</v>
      </c>
      <c r="E180" s="64">
        <v>-0.495</v>
      </c>
      <c r="F180" s="67">
        <v>1356.9953755384422</v>
      </c>
      <c r="G180" s="13">
        <f t="shared" si="5"/>
        <v>1.0190239160854153</v>
      </c>
      <c r="H180" s="3">
        <v>54.805245642915921</v>
      </c>
      <c r="J180" s="3">
        <v>0.9014693951140359</v>
      </c>
    </row>
    <row r="181" spans="1:10" x14ac:dyDescent="0.2">
      <c r="A181" s="2">
        <f t="shared" ref="A181:A183" si="10">A180+0.1</f>
        <v>2022.1999999999996</v>
      </c>
      <c r="B181" s="2">
        <v>116.95319216814119</v>
      </c>
      <c r="C181" s="13">
        <f t="shared" si="4"/>
        <v>1.9543461385200134</v>
      </c>
      <c r="D181">
        <v>11618300</v>
      </c>
      <c r="E181" s="64">
        <v>-0.2392</v>
      </c>
      <c r="F181" s="67">
        <v>1390.7003667847789</v>
      </c>
      <c r="G181" s="13">
        <f t="shared" si="5"/>
        <v>2.4837955864781769</v>
      </c>
      <c r="H181" s="3">
        <v>28.418438221885097</v>
      </c>
      <c r="J181" s="3">
        <v>0.95520106982519826</v>
      </c>
    </row>
    <row r="182" spans="1:10" x14ac:dyDescent="0.2">
      <c r="A182" s="2">
        <f t="shared" si="10"/>
        <v>2022.2999999999995</v>
      </c>
      <c r="B182" s="2">
        <v>121.12018669778283</v>
      </c>
      <c r="C182" s="13">
        <f t="shared" si="4"/>
        <v>3.5629592082025763</v>
      </c>
      <c r="D182">
        <v>11678000</v>
      </c>
      <c r="E182" s="64">
        <v>1.0108999999999999</v>
      </c>
      <c r="F182" s="1">
        <v>1407.3887711861962</v>
      </c>
      <c r="G182" s="13">
        <f t="shared" si="5"/>
        <v>1.2000000000000011</v>
      </c>
      <c r="H182" s="3">
        <v>26.347769997127362</v>
      </c>
      <c r="J182" s="3">
        <v>1.0221813349688236</v>
      </c>
    </row>
    <row r="183" spans="1:10" x14ac:dyDescent="0.2">
      <c r="A183" s="2">
        <f t="shared" si="10"/>
        <v>2022.3999999999994</v>
      </c>
      <c r="B183" s="2">
        <v>122.22769809954752</v>
      </c>
      <c r="C183" s="13">
        <f t="shared" si="4"/>
        <v>0.91439043479031312</v>
      </c>
      <c r="D183"/>
      <c r="E183" s="64">
        <v>2.0663</v>
      </c>
      <c r="J183" s="3">
        <v>0.93475415965601039</v>
      </c>
    </row>
    <row r="184" spans="1:10" x14ac:dyDescent="0.2">
      <c r="B184" s="2"/>
      <c r="C184" s="13"/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workbookViewId="0">
      <pane xSplit="1" ySplit="3" topLeftCell="C160" activePane="bottomRight" state="frozen"/>
      <selection pane="topRight" activeCell="B1" sqref="B1"/>
      <selection pane="bottomLeft" activeCell="A2" sqref="A2"/>
      <selection pane="bottomRight" activeCell="E194" sqref="E194"/>
    </sheetView>
  </sheetViews>
  <sheetFormatPr defaultColWidth="15.7109375" defaultRowHeight="12.75" x14ac:dyDescent="0.2"/>
  <cols>
    <col min="1" max="1" width="9.5703125" style="2" customWidth="1"/>
    <col min="2" max="2" width="10.28515625" style="1" bestFit="1" customWidth="1"/>
    <col min="3" max="3" width="9.7109375" style="13" customWidth="1"/>
    <col min="4" max="4" width="10.7109375" style="1" bestFit="1" customWidth="1"/>
    <col min="5" max="5" width="13.5703125" style="15" customWidth="1"/>
    <col min="6" max="6" width="12.85546875" style="36" customWidth="1"/>
    <col min="7" max="7" width="11.42578125" style="6" customWidth="1"/>
    <col min="8" max="8" width="11" style="1" bestFit="1" customWidth="1"/>
    <col min="9" max="9" width="6.140625" style="1" customWidth="1"/>
    <col min="10" max="10" width="12.85546875" style="1" customWidth="1"/>
    <col min="11" max="11" width="12.140625" style="3" customWidth="1"/>
    <col min="12" max="12" width="11.42578125" style="2" customWidth="1"/>
    <col min="13" max="13" width="15.7109375" style="2"/>
    <col min="14" max="14" width="12" style="3" customWidth="1"/>
    <col min="15" max="16384" width="15.7109375" style="3"/>
  </cols>
  <sheetData>
    <row r="1" spans="1:11" x14ac:dyDescent="0.2">
      <c r="B1" s="1" t="s">
        <v>1</v>
      </c>
      <c r="C1" s="11" t="s">
        <v>7</v>
      </c>
      <c r="D1" s="1" t="s">
        <v>23</v>
      </c>
      <c r="E1" s="14" t="s">
        <v>9</v>
      </c>
      <c r="F1" s="33" t="s">
        <v>4</v>
      </c>
      <c r="G1" s="5" t="s">
        <v>5</v>
      </c>
      <c r="H1" s="1" t="s">
        <v>26</v>
      </c>
      <c r="J1" s="1" t="s">
        <v>6</v>
      </c>
    </row>
    <row r="2" spans="1:11" x14ac:dyDescent="0.2">
      <c r="A2" s="2" t="s">
        <v>21</v>
      </c>
      <c r="B2" s="34" t="s">
        <v>44</v>
      </c>
      <c r="C2" s="11"/>
      <c r="D2" s="27" t="s">
        <v>47</v>
      </c>
      <c r="E2" s="27" t="s">
        <v>46</v>
      </c>
      <c r="F2" s="35" t="s">
        <v>45</v>
      </c>
      <c r="G2" s="5"/>
      <c r="H2" s="27" t="s">
        <v>48</v>
      </c>
      <c r="J2" s="34" t="s">
        <v>31</v>
      </c>
    </row>
    <row r="3" spans="1:11" x14ac:dyDescent="0.2">
      <c r="A3" s="2" t="s">
        <v>0</v>
      </c>
      <c r="B3" s="1" t="s">
        <v>8</v>
      </c>
      <c r="C3" s="12" t="s">
        <v>34</v>
      </c>
      <c r="D3" s="1" t="s">
        <v>12</v>
      </c>
      <c r="E3" s="30" t="s">
        <v>22</v>
      </c>
      <c r="F3" s="24" t="s">
        <v>42</v>
      </c>
      <c r="G3" s="9" t="s">
        <v>77</v>
      </c>
      <c r="H3" s="25" t="s">
        <v>80</v>
      </c>
      <c r="I3"/>
      <c r="J3" s="1" t="s">
        <v>13</v>
      </c>
    </row>
    <row r="4" spans="1:11" x14ac:dyDescent="0.2">
      <c r="A4" s="2">
        <v>1978.1</v>
      </c>
      <c r="B4">
        <v>63.7</v>
      </c>
      <c r="C4" s="12"/>
      <c r="D4" s="7">
        <v>70059.7</v>
      </c>
      <c r="E4">
        <v>2.25</v>
      </c>
      <c r="F4" s="29">
        <v>293839.48548299656</v>
      </c>
      <c r="G4">
        <v>-0.71879000000000004</v>
      </c>
      <c r="H4" s="2">
        <v>434.00064927966122</v>
      </c>
      <c r="I4"/>
      <c r="J4" s="1">
        <v>229.89000000000001</v>
      </c>
      <c r="K4" s="2"/>
    </row>
    <row r="5" spans="1:11" x14ac:dyDescent="0.2">
      <c r="A5" s="2">
        <v>1978.2</v>
      </c>
      <c r="B5">
        <v>65.3</v>
      </c>
      <c r="C5" s="13">
        <f>(B5/B4-1)*100</f>
        <v>2.5117739403453632</v>
      </c>
      <c r="D5" s="7">
        <v>73895.199999999997</v>
      </c>
      <c r="E5">
        <v>2.4249999999999998</v>
      </c>
      <c r="F5" s="2">
        <v>294871.53585850133</v>
      </c>
      <c r="G5" s="3">
        <f>(F5/F4-1)*100*4</f>
        <v>1.4049172102358121</v>
      </c>
      <c r="H5" s="2">
        <v>508.55973518155179</v>
      </c>
      <c r="I5" s="3"/>
      <c r="J5" s="1">
        <v>203.71</v>
      </c>
      <c r="K5" s="2"/>
    </row>
    <row r="6" spans="1:11" x14ac:dyDescent="0.2">
      <c r="A6" s="2">
        <v>1978.3</v>
      </c>
      <c r="B6">
        <v>65.599999999999994</v>
      </c>
      <c r="C6" s="13">
        <f t="shared" ref="C6:C69" si="0">(B6/B5-1)*100</f>
        <v>0.45941807044409533</v>
      </c>
      <c r="D6" s="7">
        <v>75799.7</v>
      </c>
      <c r="E6">
        <v>2.625</v>
      </c>
      <c r="F6" s="2">
        <v>299879.52390776091</v>
      </c>
      <c r="G6" s="3">
        <f t="shared" ref="G6:G69" si="1">(F6/F5-1)*100*4</f>
        <v>6.793450625444919</v>
      </c>
      <c r="H6" s="2">
        <v>569.76495495176039</v>
      </c>
      <c r="I6" s="3"/>
      <c r="J6" s="1">
        <v>189.19</v>
      </c>
      <c r="K6" s="2"/>
    </row>
    <row r="7" spans="1:11" x14ac:dyDescent="0.2">
      <c r="A7" s="2">
        <v>1978.4</v>
      </c>
      <c r="B7">
        <v>66.599999999999994</v>
      </c>
      <c r="C7" s="13">
        <f t="shared" si="0"/>
        <v>1.5243902439024293</v>
      </c>
      <c r="D7" s="7">
        <v>77861.600000000006</v>
      </c>
      <c r="E7">
        <v>2.8125</v>
      </c>
      <c r="F7" s="2">
        <v>304972.56575588416</v>
      </c>
      <c r="G7" s="3">
        <f t="shared" si="1"/>
        <v>6.793450625444919</v>
      </c>
      <c r="H7" s="2">
        <v>327.16972022620615</v>
      </c>
      <c r="I7" s="3"/>
      <c r="J7" s="1">
        <v>194.3</v>
      </c>
      <c r="K7" s="2"/>
    </row>
    <row r="8" spans="1:11" x14ac:dyDescent="0.2">
      <c r="A8" s="2">
        <v>1979.1</v>
      </c>
      <c r="B8">
        <v>66</v>
      </c>
      <c r="C8" s="13">
        <f t="shared" si="0"/>
        <v>-0.9009009009008917</v>
      </c>
      <c r="D8" s="7">
        <v>80786.7</v>
      </c>
      <c r="E8">
        <v>6.28125</v>
      </c>
      <c r="F8" s="2">
        <v>311291.78907408816</v>
      </c>
      <c r="G8" s="3">
        <f t="shared" si="1"/>
        <v>8.2882515055628936</v>
      </c>
      <c r="H8" s="2">
        <v>-79.01037461245113</v>
      </c>
      <c r="I8" s="3"/>
      <c r="J8" s="1">
        <v>209.58</v>
      </c>
      <c r="K8" s="2"/>
    </row>
    <row r="9" spans="1:11" x14ac:dyDescent="0.2">
      <c r="A9" s="2">
        <v>1979.2</v>
      </c>
      <c r="B9">
        <v>67.2</v>
      </c>
      <c r="C9" s="13">
        <f t="shared" si="0"/>
        <v>1.8181818181818299</v>
      </c>
      <c r="D9" s="7">
        <v>81511.399999999994</v>
      </c>
      <c r="E9">
        <v>5.8562979999999998</v>
      </c>
      <c r="F9" s="2">
        <v>311105.12599848909</v>
      </c>
      <c r="G9" s="3">
        <f t="shared" si="1"/>
        <v>-0.2398560863481336</v>
      </c>
      <c r="H9" s="2">
        <v>-124.63608389569754</v>
      </c>
      <c r="I9" s="3"/>
      <c r="J9" s="1">
        <v>217.8</v>
      </c>
      <c r="K9" s="2"/>
    </row>
    <row r="10" spans="1:11" x14ac:dyDescent="0.2">
      <c r="A10" s="2">
        <v>1979.3</v>
      </c>
      <c r="B10">
        <v>68.5</v>
      </c>
      <c r="C10" s="13">
        <f t="shared" si="0"/>
        <v>1.9345238095238138</v>
      </c>
      <c r="D10" s="7">
        <v>82201.5</v>
      </c>
      <c r="E10">
        <v>7.3125</v>
      </c>
      <c r="F10" s="2">
        <v>312794.21475818328</v>
      </c>
      <c r="G10" s="3">
        <f t="shared" si="1"/>
        <v>2.1717273275688953</v>
      </c>
      <c r="H10" s="2">
        <v>-358.32874120013042</v>
      </c>
      <c r="I10" s="3"/>
      <c r="J10" s="1">
        <v>224.5</v>
      </c>
      <c r="K10" s="2"/>
    </row>
    <row r="11" spans="1:11" x14ac:dyDescent="0.2">
      <c r="A11" s="2">
        <v>1979.4</v>
      </c>
      <c r="B11">
        <v>69.5</v>
      </c>
      <c r="C11" s="13">
        <f t="shared" si="0"/>
        <v>1.4598540145985384</v>
      </c>
      <c r="D11" s="7">
        <v>83224.2</v>
      </c>
      <c r="E11">
        <v>8.375</v>
      </c>
      <c r="F11" s="2">
        <v>311641.14253081923</v>
      </c>
      <c r="G11" s="3">
        <f t="shared" si="1"/>
        <v>-1.4745441865099629</v>
      </c>
      <c r="H11" s="2">
        <v>-410.63138354921773</v>
      </c>
      <c r="I11" s="3"/>
      <c r="J11" s="1">
        <v>240.3</v>
      </c>
      <c r="K11" s="2"/>
    </row>
    <row r="12" spans="1:11" x14ac:dyDescent="0.2">
      <c r="A12" s="2">
        <v>1980.1</v>
      </c>
      <c r="B12">
        <v>70.3</v>
      </c>
      <c r="C12" s="13">
        <f t="shared" si="0"/>
        <v>1.1510791366906359</v>
      </c>
      <c r="D12" s="7">
        <v>86327.6</v>
      </c>
      <c r="E12">
        <v>15.5</v>
      </c>
      <c r="F12" s="2">
        <v>309382.64919171971</v>
      </c>
      <c r="G12" s="3">
        <f t="shared" si="1"/>
        <v>-2.8988384791024835</v>
      </c>
      <c r="H12" s="2">
        <v>-646.5496852089309</v>
      </c>
      <c r="I12" s="3"/>
      <c r="J12" s="1">
        <v>249.95000000000002</v>
      </c>
      <c r="K12" s="2"/>
    </row>
    <row r="13" spans="1:11" x14ac:dyDescent="0.2">
      <c r="A13" s="2">
        <v>1980.2</v>
      </c>
      <c r="B13">
        <v>72.599999999999994</v>
      </c>
      <c r="C13" s="13">
        <f t="shared" si="0"/>
        <v>3.2716927453769529</v>
      </c>
      <c r="D13" s="7">
        <v>81944.3</v>
      </c>
      <c r="E13">
        <v>12.3125</v>
      </c>
      <c r="F13" s="2">
        <v>307121.8241225282</v>
      </c>
      <c r="G13" s="3">
        <f t="shared" si="1"/>
        <v>-2.923014687601988</v>
      </c>
      <c r="H13" s="2">
        <v>-504.108446470991</v>
      </c>
      <c r="I13" s="3"/>
      <c r="J13" s="1">
        <v>219.9</v>
      </c>
      <c r="K13" s="2"/>
    </row>
    <row r="14" spans="1:11" x14ac:dyDescent="0.2">
      <c r="A14" s="2">
        <v>1980.3</v>
      </c>
      <c r="B14">
        <v>73.599999999999994</v>
      </c>
      <c r="C14" s="13">
        <f t="shared" si="0"/>
        <v>1.377410468319562</v>
      </c>
      <c r="D14" s="7">
        <v>81605.7</v>
      </c>
      <c r="E14">
        <v>12</v>
      </c>
      <c r="F14" s="2">
        <v>313566.75350346736</v>
      </c>
      <c r="G14" s="3">
        <f t="shared" si="1"/>
        <v>8.3939712188840332</v>
      </c>
      <c r="H14" s="2">
        <v>-113.50786211929601</v>
      </c>
      <c r="I14" s="3"/>
      <c r="J14" s="1">
        <v>210.85</v>
      </c>
      <c r="K14" s="2"/>
    </row>
    <row r="15" spans="1:11" x14ac:dyDescent="0.2">
      <c r="A15" s="2">
        <v>1980.4</v>
      </c>
      <c r="B15">
        <v>74.8</v>
      </c>
      <c r="C15" s="13">
        <f t="shared" si="0"/>
        <v>1.6304347826086918</v>
      </c>
      <c r="D15" s="7">
        <v>81972</v>
      </c>
      <c r="E15">
        <v>8.375</v>
      </c>
      <c r="F15" s="2">
        <v>320113.31861677766</v>
      </c>
      <c r="G15" s="3">
        <f t="shared" si="1"/>
        <v>8.3510959502763882</v>
      </c>
      <c r="H15" s="2">
        <v>67.882152836049585</v>
      </c>
      <c r="I15" s="3"/>
      <c r="J15" s="1">
        <v>203.1</v>
      </c>
      <c r="K15" s="2"/>
    </row>
    <row r="16" spans="1:11" x14ac:dyDescent="0.2">
      <c r="A16" s="2">
        <v>1981.1</v>
      </c>
      <c r="B16">
        <v>75.5</v>
      </c>
      <c r="C16" s="13">
        <f t="shared" si="0"/>
        <v>0.93582887700536244</v>
      </c>
      <c r="D16" s="7">
        <v>82741.100000000006</v>
      </c>
      <c r="E16">
        <v>7.75</v>
      </c>
      <c r="F16" s="2">
        <v>322449.38052681531</v>
      </c>
      <c r="G16" s="3">
        <f t="shared" si="1"/>
        <v>2.9190436938167252</v>
      </c>
      <c r="H16" s="2">
        <v>-230.35419077151258</v>
      </c>
      <c r="I16" s="3"/>
      <c r="J16" s="1">
        <v>211.25</v>
      </c>
      <c r="K16" s="2"/>
    </row>
    <row r="17" spans="1:11" x14ac:dyDescent="0.2">
      <c r="A17" s="2">
        <v>1981.2</v>
      </c>
      <c r="B17">
        <v>76.2</v>
      </c>
      <c r="C17" s="13">
        <f t="shared" si="0"/>
        <v>0.92715231788080832</v>
      </c>
      <c r="D17" s="7">
        <v>86538</v>
      </c>
      <c r="E17">
        <v>7.5</v>
      </c>
      <c r="F17" s="2">
        <v>325559.16994845786</v>
      </c>
      <c r="G17" s="3">
        <f t="shared" si="1"/>
        <v>3.8577086630612101</v>
      </c>
      <c r="H17" s="2">
        <v>162.47203793546299</v>
      </c>
      <c r="I17" s="3"/>
      <c r="J17" s="1">
        <v>226.85</v>
      </c>
      <c r="K17" s="2"/>
    </row>
    <row r="18" spans="1:11" x14ac:dyDescent="0.2">
      <c r="A18" s="2">
        <v>1981.3</v>
      </c>
      <c r="B18">
        <v>76.8</v>
      </c>
      <c r="C18" s="13">
        <f t="shared" si="0"/>
        <v>0.78740157480314821</v>
      </c>
      <c r="D18" s="7">
        <v>88406</v>
      </c>
      <c r="E18">
        <v>7.625</v>
      </c>
      <c r="F18" s="2">
        <v>326740.76033412362</v>
      </c>
      <c r="G18" s="3">
        <f t="shared" si="1"/>
        <v>1.4517672911536827</v>
      </c>
      <c r="H18" s="2">
        <v>392.8262287069756</v>
      </c>
      <c r="I18" s="3"/>
      <c r="J18" s="1">
        <v>232.3</v>
      </c>
      <c r="K18" s="2"/>
    </row>
    <row r="19" spans="1:11" x14ac:dyDescent="0.2">
      <c r="A19" s="2">
        <v>1981.4</v>
      </c>
      <c r="B19">
        <v>77.900000000000006</v>
      </c>
      <c r="C19" s="13">
        <f t="shared" si="0"/>
        <v>1.4322916666666741</v>
      </c>
      <c r="D19" s="7">
        <v>87826.4</v>
      </c>
      <c r="E19">
        <v>6.75</v>
      </c>
      <c r="F19" s="2">
        <v>328561.20389469387</v>
      </c>
      <c r="G19" s="3">
        <f t="shared" si="1"/>
        <v>2.2286090767599909</v>
      </c>
      <c r="H19" s="2">
        <v>205.87210286342915</v>
      </c>
      <c r="I19" s="3"/>
      <c r="J19" s="1">
        <v>219.8</v>
      </c>
      <c r="K19" s="2"/>
    </row>
    <row r="20" spans="1:11" x14ac:dyDescent="0.2">
      <c r="A20" s="2">
        <v>1982.1</v>
      </c>
      <c r="B20">
        <v>77.900000000000006</v>
      </c>
      <c r="C20" s="13">
        <f t="shared" si="0"/>
        <v>0</v>
      </c>
      <c r="D20" s="7">
        <v>89589.2</v>
      </c>
      <c r="E20">
        <v>6.875</v>
      </c>
      <c r="F20" s="2">
        <v>333114.53270290676</v>
      </c>
      <c r="G20" s="3">
        <f t="shared" si="1"/>
        <v>5.5433553983108119</v>
      </c>
      <c r="H20" s="2">
        <v>-101.26681816525431</v>
      </c>
      <c r="I20" s="3"/>
      <c r="J20" s="1">
        <v>248.25</v>
      </c>
      <c r="K20" s="2"/>
    </row>
    <row r="21" spans="1:11" x14ac:dyDescent="0.2">
      <c r="A21" s="2">
        <v>1982.2</v>
      </c>
      <c r="B21">
        <v>78.5</v>
      </c>
      <c r="C21" s="13">
        <f t="shared" si="0"/>
        <v>0.77021822849807631</v>
      </c>
      <c r="D21" s="7">
        <v>91346.6</v>
      </c>
      <c r="E21">
        <v>7.375</v>
      </c>
      <c r="F21" s="2">
        <v>335337.55935923295</v>
      </c>
      <c r="G21" s="3">
        <f t="shared" si="1"/>
        <v>2.6693841764133808</v>
      </c>
      <c r="H21" s="2">
        <v>287.10812183116053</v>
      </c>
      <c r="I21" s="3"/>
      <c r="J21" s="1">
        <v>255</v>
      </c>
      <c r="K21" s="2"/>
    </row>
    <row r="22" spans="1:11" x14ac:dyDescent="0.2">
      <c r="A22" s="2">
        <v>1982.3</v>
      </c>
      <c r="B22">
        <v>78.3</v>
      </c>
      <c r="C22" s="13">
        <f t="shared" si="0"/>
        <v>-0.25477707006369421</v>
      </c>
      <c r="D22" s="7">
        <v>92621.7</v>
      </c>
      <c r="E22">
        <v>7.3125</v>
      </c>
      <c r="F22" s="2">
        <v>336689.30260027334</v>
      </c>
      <c r="G22" s="3">
        <f t="shared" si="1"/>
        <v>1.6123970647646146</v>
      </c>
      <c r="H22" s="2">
        <v>324.94407587092587</v>
      </c>
      <c r="I22" s="3"/>
      <c r="J22" s="1">
        <v>268.3</v>
      </c>
      <c r="K22" s="2"/>
    </row>
    <row r="23" spans="1:11" x14ac:dyDescent="0.2">
      <c r="A23" s="2">
        <v>1982.4</v>
      </c>
      <c r="B23">
        <v>80.3</v>
      </c>
      <c r="C23" s="13">
        <f t="shared" si="0"/>
        <v>2.5542784163473886</v>
      </c>
      <c r="D23" s="7">
        <v>93756.2</v>
      </c>
      <c r="E23">
        <v>6.75</v>
      </c>
      <c r="F23" s="2">
        <v>341602.73628787923</v>
      </c>
      <c r="G23" s="3">
        <f t="shared" si="1"/>
        <v>5.8373505183077157</v>
      </c>
      <c r="H23" s="2">
        <v>251.49781214667553</v>
      </c>
      <c r="I23" s="3"/>
      <c r="J23" s="1">
        <v>234.70000000000002</v>
      </c>
      <c r="K23" s="2"/>
    </row>
    <row r="24" spans="1:11" x14ac:dyDescent="0.2">
      <c r="A24" s="2">
        <v>1983.1</v>
      </c>
      <c r="B24">
        <v>79.599999999999994</v>
      </c>
      <c r="C24" s="13">
        <f t="shared" si="0"/>
        <v>-0.87173100871731357</v>
      </c>
      <c r="D24" s="7">
        <v>93631.3</v>
      </c>
      <c r="E24">
        <v>6.4375</v>
      </c>
      <c r="F24" s="2">
        <v>343313.26446373638</v>
      </c>
      <c r="G24" s="3">
        <f t="shared" si="1"/>
        <v>2.0029443492696863</v>
      </c>
      <c r="H24" s="2">
        <v>152.45663833670156</v>
      </c>
      <c r="I24" s="3"/>
      <c r="J24" s="1">
        <v>239</v>
      </c>
      <c r="K24" s="2"/>
    </row>
    <row r="25" spans="1:11" x14ac:dyDescent="0.2">
      <c r="A25" s="2">
        <v>1983.2</v>
      </c>
      <c r="B25">
        <v>80.099999999999994</v>
      </c>
      <c r="C25" s="13">
        <f t="shared" si="0"/>
        <v>0.62814070351759899</v>
      </c>
      <c r="D25" s="7">
        <v>94139.9</v>
      </c>
      <c r="E25">
        <v>6.5625</v>
      </c>
      <c r="F25" s="2">
        <v>346225.54217878747</v>
      </c>
      <c r="G25" s="3">
        <f t="shared" si="1"/>
        <v>3.393143250203412</v>
      </c>
      <c r="H25" s="2">
        <v>698.85232755801883</v>
      </c>
      <c r="I25" s="3"/>
      <c r="J25" s="1">
        <v>239.28</v>
      </c>
      <c r="K25" s="2"/>
    </row>
    <row r="26" spans="1:11" x14ac:dyDescent="0.2">
      <c r="A26" s="2">
        <v>1983.3</v>
      </c>
      <c r="B26">
        <v>80.099999999999994</v>
      </c>
      <c r="C26" s="13">
        <f t="shared" si="0"/>
        <v>0</v>
      </c>
      <c r="D26" s="7">
        <v>94741.4</v>
      </c>
      <c r="E26">
        <v>6.75</v>
      </c>
      <c r="F26" s="2">
        <v>350942.78410437825</v>
      </c>
      <c r="G26" s="3">
        <f t="shared" si="1"/>
        <v>5.4499063193377495</v>
      </c>
      <c r="H26" s="2">
        <v>768.96012474934867</v>
      </c>
      <c r="I26" s="3"/>
      <c r="J26" s="1">
        <v>235.65</v>
      </c>
      <c r="K26" s="2"/>
    </row>
    <row r="27" spans="1:11" x14ac:dyDescent="0.2">
      <c r="A27" s="2">
        <v>1983.4</v>
      </c>
      <c r="B27">
        <v>81.5</v>
      </c>
      <c r="C27" s="13">
        <f t="shared" si="0"/>
        <v>1.7478152309613026</v>
      </c>
      <c r="D27" s="7">
        <v>94291.4</v>
      </c>
      <c r="E27">
        <v>6.375</v>
      </c>
      <c r="F27" s="2">
        <v>353545.59481377964</v>
      </c>
      <c r="G27" s="3">
        <f t="shared" si="1"/>
        <v>2.9666496389648245</v>
      </c>
      <c r="H27" s="2">
        <v>694.40103884745815</v>
      </c>
      <c r="I27" s="3"/>
      <c r="J27" s="1">
        <v>231.70000000000002</v>
      </c>
      <c r="K27" s="2"/>
    </row>
    <row r="28" spans="1:11" x14ac:dyDescent="0.2">
      <c r="A28" s="2">
        <v>1984.1</v>
      </c>
      <c r="B28">
        <v>81.099999999999994</v>
      </c>
      <c r="C28" s="13">
        <f t="shared" si="0"/>
        <v>-0.49079754601227821</v>
      </c>
      <c r="D28" s="7">
        <v>95743.9</v>
      </c>
      <c r="E28">
        <v>6.25</v>
      </c>
      <c r="F28" s="2">
        <v>357613.18401793292</v>
      </c>
      <c r="G28" s="3">
        <f t="shared" si="1"/>
        <v>4.6020533292694843</v>
      </c>
      <c r="H28" s="2">
        <v>535.26746744491561</v>
      </c>
      <c r="I28" s="3"/>
      <c r="J28" s="1">
        <v>224.75</v>
      </c>
      <c r="K28" s="2"/>
    </row>
    <row r="29" spans="1:11" x14ac:dyDescent="0.2">
      <c r="A29" s="2">
        <v>1984.2</v>
      </c>
      <c r="B29">
        <v>81.900000000000006</v>
      </c>
      <c r="C29" s="13">
        <f t="shared" si="0"/>
        <v>0.98643649815044476</v>
      </c>
      <c r="D29" s="7">
        <v>96845.4</v>
      </c>
      <c r="E29">
        <v>6.25</v>
      </c>
      <c r="F29" s="2">
        <v>364468.01618727815</v>
      </c>
      <c r="G29" s="3">
        <f t="shared" si="1"/>
        <v>7.6673148258443291</v>
      </c>
      <c r="H29" s="2">
        <v>1110.5965332848771</v>
      </c>
      <c r="I29" s="3"/>
      <c r="J29" s="1">
        <v>237.3</v>
      </c>
      <c r="K29" s="2"/>
    </row>
    <row r="30" spans="1:11" x14ac:dyDescent="0.2">
      <c r="A30" s="2">
        <v>1984.3</v>
      </c>
      <c r="B30">
        <v>82.1</v>
      </c>
      <c r="C30" s="13">
        <f t="shared" si="0"/>
        <v>0.24420024420022113</v>
      </c>
      <c r="D30" s="7">
        <v>98092.800000000003</v>
      </c>
      <c r="E30">
        <v>6.3129999999999997</v>
      </c>
      <c r="F30" s="2">
        <v>367194.54170196247</v>
      </c>
      <c r="G30" s="3">
        <f t="shared" si="1"/>
        <v>2.9923344640296889</v>
      </c>
      <c r="H30" s="2">
        <v>965.92965019165661</v>
      </c>
      <c r="I30" s="3"/>
      <c r="J30" s="1">
        <v>246.9</v>
      </c>
      <c r="K30" s="2"/>
    </row>
    <row r="31" spans="1:11" x14ac:dyDescent="0.2">
      <c r="A31" s="2">
        <v>1984.4</v>
      </c>
      <c r="B31">
        <v>83.2</v>
      </c>
      <c r="C31" s="13">
        <f t="shared" si="0"/>
        <v>1.3398294762484886</v>
      </c>
      <c r="D31" s="7">
        <v>100320</v>
      </c>
      <c r="E31">
        <v>6.2187999999999999</v>
      </c>
      <c r="F31" s="2">
        <v>368644.20083156828</v>
      </c>
      <c r="G31" s="3">
        <f t="shared" si="1"/>
        <v>1.5791728525011095</v>
      </c>
      <c r="H31" s="2">
        <v>1283.0839708191015</v>
      </c>
      <c r="I31" s="3"/>
      <c r="J31" s="1">
        <v>251.6</v>
      </c>
      <c r="K31" s="2"/>
    </row>
    <row r="32" spans="1:11" x14ac:dyDescent="0.2">
      <c r="A32" s="2">
        <v>1985.1</v>
      </c>
      <c r="B32">
        <v>83.2</v>
      </c>
      <c r="C32" s="13">
        <f t="shared" si="0"/>
        <v>0</v>
      </c>
      <c r="D32" s="7">
        <v>99978.5</v>
      </c>
      <c r="E32">
        <v>6.34375</v>
      </c>
      <c r="F32" s="2">
        <v>373234.96806776203</v>
      </c>
      <c r="G32" s="3">
        <f t="shared" si="1"/>
        <v>4.9812444908539533</v>
      </c>
      <c r="H32" s="2">
        <v>803.45761225619367</v>
      </c>
      <c r="I32" s="3"/>
      <c r="J32" s="1">
        <v>251</v>
      </c>
      <c r="K32" s="2"/>
    </row>
    <row r="33" spans="1:11" x14ac:dyDescent="0.2">
      <c r="A33" s="2">
        <v>1985.2</v>
      </c>
      <c r="B33">
        <v>83.8</v>
      </c>
      <c r="C33" s="13">
        <f t="shared" si="0"/>
        <v>0.72115384615383249</v>
      </c>
      <c r="D33" s="7">
        <v>101395</v>
      </c>
      <c r="E33">
        <v>6.3125</v>
      </c>
      <c r="F33" s="2">
        <v>380601.3387578844</v>
      </c>
      <c r="G33" s="3">
        <f t="shared" si="1"/>
        <v>7.8946200869206784</v>
      </c>
      <c r="H33" s="2">
        <v>1510.0996950576937</v>
      </c>
      <c r="I33" s="3"/>
      <c r="J33" s="1">
        <v>248.4</v>
      </c>
      <c r="K33" s="2"/>
    </row>
    <row r="34" spans="1:11" x14ac:dyDescent="0.2">
      <c r="A34" s="2">
        <v>1985.3</v>
      </c>
      <c r="B34">
        <v>84.1</v>
      </c>
      <c r="C34" s="13">
        <f t="shared" si="0"/>
        <v>0.35799522673030104</v>
      </c>
      <c r="D34" s="7">
        <v>102810</v>
      </c>
      <c r="E34">
        <v>6.41</v>
      </c>
      <c r="F34" s="2">
        <v>386310.93901489134</v>
      </c>
      <c r="G34" s="3">
        <f t="shared" si="1"/>
        <v>6.0006097462931507</v>
      </c>
      <c r="H34" s="2">
        <v>1496.7458289260117</v>
      </c>
      <c r="I34" s="3"/>
      <c r="J34" s="1">
        <v>216.5</v>
      </c>
      <c r="K34" s="2"/>
    </row>
    <row r="35" spans="1:11" x14ac:dyDescent="0.2">
      <c r="A35" s="2">
        <v>1985.4</v>
      </c>
      <c r="B35">
        <v>84.8</v>
      </c>
      <c r="C35" s="13">
        <f t="shared" si="0"/>
        <v>0.83234244946492897</v>
      </c>
      <c r="D35" s="7">
        <v>104758</v>
      </c>
      <c r="E35">
        <v>6.625</v>
      </c>
      <c r="F35" s="2">
        <v>392788.62702031375</v>
      </c>
      <c r="G35" s="3">
        <f t="shared" si="1"/>
        <v>6.7072271077187828</v>
      </c>
      <c r="H35" s="2">
        <v>1879.5566580342258</v>
      </c>
      <c r="I35" s="3"/>
      <c r="J35" s="1">
        <v>200.25</v>
      </c>
      <c r="K35" s="2"/>
    </row>
    <row r="36" spans="1:11" x14ac:dyDescent="0.2">
      <c r="A36" s="2">
        <v>1986.1</v>
      </c>
      <c r="B36">
        <v>84.5</v>
      </c>
      <c r="C36" s="13">
        <f t="shared" si="0"/>
        <v>-0.35377358490565891</v>
      </c>
      <c r="D36" s="7">
        <v>106122</v>
      </c>
      <c r="E36">
        <v>5.3125</v>
      </c>
      <c r="F36" s="2">
        <v>392394.68356178416</v>
      </c>
      <c r="G36" s="3">
        <f t="shared" si="1"/>
        <v>-0.40117603355072085</v>
      </c>
      <c r="H36" s="2">
        <v>1458.9098748862461</v>
      </c>
      <c r="I36" s="3"/>
      <c r="J36" s="1">
        <v>177.6</v>
      </c>
      <c r="K36" s="2"/>
    </row>
    <row r="37" spans="1:11" x14ac:dyDescent="0.2">
      <c r="A37" s="2">
        <v>1986.2</v>
      </c>
      <c r="B37">
        <v>84.6</v>
      </c>
      <c r="C37" s="13">
        <f t="shared" si="0"/>
        <v>0.11834319526626835</v>
      </c>
      <c r="D37" s="7">
        <v>108870</v>
      </c>
      <c r="E37">
        <v>4.6879999999999997</v>
      </c>
      <c r="F37" s="2">
        <v>393885.74095309956</v>
      </c>
      <c r="G37" s="3">
        <f t="shared" si="1"/>
        <v>1.5199567718716445</v>
      </c>
      <c r="H37" s="2">
        <v>2589.5372073686458</v>
      </c>
      <c r="I37" s="3"/>
      <c r="J37" s="1">
        <v>163.80000000000001</v>
      </c>
      <c r="K37" s="2"/>
    </row>
    <row r="38" spans="1:11" x14ac:dyDescent="0.2">
      <c r="A38" s="2">
        <v>1986.3</v>
      </c>
      <c r="B38">
        <v>84.2</v>
      </c>
      <c r="C38" s="13">
        <f t="shared" si="0"/>
        <v>-0.47281323877067516</v>
      </c>
      <c r="D38" s="7">
        <v>111761</v>
      </c>
      <c r="E38">
        <v>4.9375</v>
      </c>
      <c r="F38" s="2">
        <v>396552.62897192978</v>
      </c>
      <c r="G38" s="3">
        <f t="shared" si="1"/>
        <v>2.7082859230974421</v>
      </c>
      <c r="H38" s="2">
        <v>2759.7990005475899</v>
      </c>
      <c r="I38" s="3"/>
      <c r="J38" s="1">
        <v>154.35</v>
      </c>
      <c r="K38" s="2"/>
    </row>
    <row r="39" spans="1:11" x14ac:dyDescent="0.2">
      <c r="A39" s="2">
        <v>1986.4</v>
      </c>
      <c r="B39">
        <v>84.5</v>
      </c>
      <c r="C39" s="13">
        <f t="shared" si="0"/>
        <v>0.35629453681709222</v>
      </c>
      <c r="D39" s="7">
        <v>114950</v>
      </c>
      <c r="E39">
        <v>4.5625</v>
      </c>
      <c r="F39" s="2">
        <v>401521.74032166105</v>
      </c>
      <c r="G39" s="3">
        <f t="shared" si="1"/>
        <v>5.0123095767780512</v>
      </c>
      <c r="H39" s="2">
        <v>2748.670778771188</v>
      </c>
      <c r="I39" s="3"/>
      <c r="J39" s="1">
        <v>158.30000000000001</v>
      </c>
      <c r="K39" s="2"/>
    </row>
    <row r="40" spans="1:11" x14ac:dyDescent="0.2">
      <c r="A40" s="2">
        <v>1987.1</v>
      </c>
      <c r="B40">
        <v>83.6</v>
      </c>
      <c r="C40" s="13">
        <f t="shared" si="0"/>
        <v>-1.0650887573964596</v>
      </c>
      <c r="D40" s="7">
        <v>117572</v>
      </c>
      <c r="E40">
        <v>4.0312999999999999</v>
      </c>
      <c r="F40" s="2">
        <v>402273.98873516155</v>
      </c>
      <c r="G40" s="3">
        <f t="shared" si="1"/>
        <v>0.74939744273656572</v>
      </c>
      <c r="H40" s="2">
        <v>2263.4803093200794</v>
      </c>
      <c r="I40" s="3"/>
      <c r="J40" s="1">
        <v>145.68</v>
      </c>
      <c r="K40" s="2"/>
    </row>
    <row r="41" spans="1:11" x14ac:dyDescent="0.2">
      <c r="A41" s="2">
        <v>1987.2</v>
      </c>
      <c r="B41">
        <v>84.7</v>
      </c>
      <c r="C41" s="13">
        <f t="shared" si="0"/>
        <v>1.3157894736842257</v>
      </c>
      <c r="D41" s="7">
        <v>120976</v>
      </c>
      <c r="E41">
        <v>4.03125</v>
      </c>
      <c r="F41" s="2">
        <v>409933.02713632677</v>
      </c>
      <c r="G41" s="3">
        <f t="shared" si="1"/>
        <v>7.6157431160258859</v>
      </c>
      <c r="H41" s="2">
        <v>2434.8549246766638</v>
      </c>
      <c r="I41" s="3"/>
      <c r="J41" s="1">
        <v>146.80000000000001</v>
      </c>
      <c r="K41" s="2"/>
    </row>
    <row r="42" spans="1:11" x14ac:dyDescent="0.2">
      <c r="A42" s="2">
        <v>1987.3</v>
      </c>
      <c r="B42">
        <v>84.3</v>
      </c>
      <c r="C42" s="13">
        <f t="shared" si="0"/>
        <v>-0.47225501770956635</v>
      </c>
      <c r="D42" s="7">
        <v>123703</v>
      </c>
      <c r="E42">
        <v>4.9379999999999997</v>
      </c>
      <c r="F42" s="2">
        <v>417472.19057097629</v>
      </c>
      <c r="G42" s="3">
        <f t="shared" si="1"/>
        <v>7.3564830697501193</v>
      </c>
      <c r="H42" s="2">
        <v>2280.1726419846818</v>
      </c>
      <c r="I42" s="3"/>
      <c r="J42" s="1">
        <v>146.5</v>
      </c>
      <c r="K42" s="2"/>
    </row>
    <row r="43" spans="1:11" x14ac:dyDescent="0.2">
      <c r="A43" s="2">
        <v>1987.4</v>
      </c>
      <c r="B43">
        <v>85.1</v>
      </c>
      <c r="C43" s="13">
        <f t="shared" si="0"/>
        <v>0.94899169632265412</v>
      </c>
      <c r="D43" s="7">
        <v>124643</v>
      </c>
      <c r="E43">
        <v>4.3129999999999997</v>
      </c>
      <c r="F43" s="2">
        <v>428689.91954467009</v>
      </c>
      <c r="G43" s="3">
        <f t="shared" si="1"/>
        <v>10.74824069919611</v>
      </c>
      <c r="H43" s="2">
        <v>2409.2600145909405</v>
      </c>
      <c r="I43" s="3"/>
      <c r="J43" s="1">
        <v>121.25</v>
      </c>
      <c r="K43" s="2"/>
    </row>
    <row r="44" spans="1:11" x14ac:dyDescent="0.2">
      <c r="A44" s="2">
        <v>1988.1</v>
      </c>
      <c r="B44">
        <v>84.3</v>
      </c>
      <c r="C44" s="13">
        <f t="shared" si="0"/>
        <v>-0.94007050528789327</v>
      </c>
      <c r="D44" s="7">
        <v>128180</v>
      </c>
      <c r="E44">
        <v>4.0629999999999997</v>
      </c>
      <c r="F44" s="2">
        <v>435929.45556051109</v>
      </c>
      <c r="G44" s="3">
        <f t="shared" si="1"/>
        <v>6.7550326571993224</v>
      </c>
      <c r="H44" s="2">
        <v>1959.6798548243171</v>
      </c>
      <c r="I44" s="3"/>
      <c r="J44" s="1">
        <v>124.10000000000001</v>
      </c>
      <c r="K44" s="2"/>
    </row>
    <row r="45" spans="1:11" x14ac:dyDescent="0.2">
      <c r="A45" s="2">
        <v>1988.2</v>
      </c>
      <c r="B45">
        <v>84.9</v>
      </c>
      <c r="C45" s="13">
        <f t="shared" si="0"/>
        <v>0.7117437722420128</v>
      </c>
      <c r="D45" s="7">
        <v>130026</v>
      </c>
      <c r="E45">
        <v>4.4379999999999997</v>
      </c>
      <c r="F45" s="2">
        <v>438466.86901590746</v>
      </c>
      <c r="G45" s="3">
        <f t="shared" si="1"/>
        <v>2.3282789662688153</v>
      </c>
      <c r="H45" s="2">
        <v>2026.4491854827265</v>
      </c>
      <c r="I45" s="3"/>
      <c r="J45" s="1">
        <v>133.53</v>
      </c>
      <c r="K45" s="2"/>
    </row>
    <row r="46" spans="1:11" x14ac:dyDescent="0.2">
      <c r="A46" s="2">
        <v>1988.3</v>
      </c>
      <c r="B46">
        <v>84.7</v>
      </c>
      <c r="C46" s="13">
        <f t="shared" si="0"/>
        <v>-0.23557126030624431</v>
      </c>
      <c r="D46" s="7">
        <v>132761</v>
      </c>
      <c r="E46">
        <v>4.875</v>
      </c>
      <c r="F46" s="2">
        <v>446484.332367005</v>
      </c>
      <c r="G46" s="3">
        <f t="shared" si="1"/>
        <v>7.3140881718994244</v>
      </c>
      <c r="H46" s="2">
        <v>2158.8750246219051</v>
      </c>
      <c r="I46" s="3"/>
      <c r="J46" s="1">
        <v>133.9</v>
      </c>
      <c r="K46" s="2"/>
    </row>
    <row r="47" spans="1:11" x14ac:dyDescent="0.2">
      <c r="A47" s="2">
        <v>1988.4</v>
      </c>
      <c r="B47">
        <v>86</v>
      </c>
      <c r="C47" s="13">
        <f t="shared" si="0"/>
        <v>1.5348288075560879</v>
      </c>
      <c r="D47" s="7">
        <v>135263</v>
      </c>
      <c r="E47">
        <v>4.625</v>
      </c>
      <c r="F47" s="2">
        <v>451725.47229440504</v>
      </c>
      <c r="G47" s="3">
        <f t="shared" si="1"/>
        <v>4.695474888997353</v>
      </c>
      <c r="H47" s="2">
        <v>2674.1116928692982</v>
      </c>
      <c r="I47" s="3"/>
      <c r="J47" s="1">
        <v>125.05</v>
      </c>
      <c r="K47" s="2"/>
    </row>
    <row r="48" spans="1:11" x14ac:dyDescent="0.2">
      <c r="A48" s="2">
        <v>1989.1</v>
      </c>
      <c r="B48">
        <v>85.3</v>
      </c>
      <c r="C48" s="13">
        <f t="shared" si="0"/>
        <v>-0.81395348837209891</v>
      </c>
      <c r="D48" s="7">
        <v>138086</v>
      </c>
      <c r="E48">
        <v>4.5629999999999997</v>
      </c>
      <c r="F48" s="2">
        <v>461230.63317789655</v>
      </c>
      <c r="G48" s="3">
        <f t="shared" si="1"/>
        <v>8.41675882054016</v>
      </c>
      <c r="H48" s="2">
        <v>1850.6232814155815</v>
      </c>
      <c r="I48" s="3"/>
      <c r="J48" s="1">
        <v>132.77000000000001</v>
      </c>
      <c r="K48" s="2"/>
    </row>
    <row r="49" spans="1:11" x14ac:dyDescent="0.2">
      <c r="A49" s="2">
        <v>1989.2</v>
      </c>
      <c r="B49">
        <v>86.9</v>
      </c>
      <c r="C49" s="13">
        <f t="shared" si="0"/>
        <v>1.8757327080891173</v>
      </c>
      <c r="D49" s="7">
        <v>133513</v>
      </c>
      <c r="E49">
        <v>5.4375</v>
      </c>
      <c r="F49" s="2">
        <v>456288.76068442053</v>
      </c>
      <c r="G49" s="3">
        <f t="shared" si="1"/>
        <v>-4.2858146341463232</v>
      </c>
      <c r="H49" s="2">
        <v>1703.730753967081</v>
      </c>
      <c r="I49" s="3"/>
      <c r="J49" s="1">
        <v>144</v>
      </c>
      <c r="K49" s="2"/>
    </row>
    <row r="50" spans="1:11" x14ac:dyDescent="0.2">
      <c r="A50" s="2">
        <v>1989.3</v>
      </c>
      <c r="B50">
        <v>87.2</v>
      </c>
      <c r="C50" s="13">
        <f t="shared" si="0"/>
        <v>0.34522439585731313</v>
      </c>
      <c r="D50" s="7">
        <v>134739</v>
      </c>
      <c r="E50">
        <v>5.625</v>
      </c>
      <c r="F50" s="2">
        <v>463302.10619787697</v>
      </c>
      <c r="G50" s="3">
        <f t="shared" si="1"/>
        <v>6.1481641607271875</v>
      </c>
      <c r="H50" s="2">
        <v>1809.448860842896</v>
      </c>
      <c r="I50" s="3"/>
      <c r="J50" s="1">
        <v>139.6</v>
      </c>
      <c r="K50" s="2"/>
    </row>
    <row r="51" spans="1:11" x14ac:dyDescent="0.2">
      <c r="A51" s="2">
        <v>1989.4</v>
      </c>
      <c r="B51">
        <v>88.5</v>
      </c>
      <c r="C51" s="13">
        <f t="shared" si="0"/>
        <v>1.4908256880733939</v>
      </c>
      <c r="D51" s="7">
        <v>135502</v>
      </c>
      <c r="E51">
        <v>6.75</v>
      </c>
      <c r="F51" s="2">
        <v>476624.54679588042</v>
      </c>
      <c r="G51" s="3">
        <f t="shared" si="1"/>
        <v>11.502162774380675</v>
      </c>
      <c r="H51" s="2">
        <v>1671.4589108155164</v>
      </c>
      <c r="I51" s="3"/>
      <c r="J51" s="1">
        <v>143.80000000000001</v>
      </c>
      <c r="K51" s="2"/>
    </row>
    <row r="52" spans="1:11" x14ac:dyDescent="0.2">
      <c r="A52" s="2">
        <v>990.1</v>
      </c>
      <c r="B52">
        <v>88.1</v>
      </c>
      <c r="C52" s="13">
        <f t="shared" si="0"/>
        <v>-0.45197740112995488</v>
      </c>
      <c r="D52" s="7">
        <v>141226</v>
      </c>
      <c r="E52">
        <v>7.4375</v>
      </c>
      <c r="F52" s="2">
        <v>473245.00870083726</v>
      </c>
      <c r="G52" s="3">
        <f t="shared" si="1"/>
        <v>-2.8362266423432647</v>
      </c>
      <c r="H52" s="2">
        <v>1702.6179317894412</v>
      </c>
      <c r="I52" s="3"/>
      <c r="J52" s="1">
        <v>157.82</v>
      </c>
      <c r="K52" s="2"/>
    </row>
    <row r="53" spans="1:11" x14ac:dyDescent="0.2">
      <c r="A53" s="2">
        <v>1990.2</v>
      </c>
      <c r="B53">
        <v>89.3</v>
      </c>
      <c r="C53" s="13">
        <f t="shared" si="0"/>
        <v>1.3620885357548351</v>
      </c>
      <c r="D53" s="7">
        <v>139821</v>
      </c>
      <c r="E53">
        <v>7.625</v>
      </c>
      <c r="F53" s="2">
        <v>485765.88295617327</v>
      </c>
      <c r="G53" s="3">
        <f t="shared" si="1"/>
        <v>10.582995298531372</v>
      </c>
      <c r="H53" s="2">
        <v>1358.7558788986325</v>
      </c>
      <c r="I53" s="3"/>
      <c r="J53" s="1">
        <v>152.35</v>
      </c>
      <c r="K53" s="2"/>
    </row>
    <row r="54" spans="1:11" x14ac:dyDescent="0.2">
      <c r="A54" s="2">
        <v>1990.3</v>
      </c>
      <c r="B54">
        <v>89.2</v>
      </c>
      <c r="C54" s="13">
        <f t="shared" si="0"/>
        <v>-0.11198208286673506</v>
      </c>
      <c r="D54" s="7">
        <v>140150</v>
      </c>
      <c r="E54">
        <v>8.4375</v>
      </c>
      <c r="F54" s="2">
        <v>495121.17013277981</v>
      </c>
      <c r="G54" s="3">
        <f t="shared" si="1"/>
        <v>7.7035358017933042</v>
      </c>
      <c r="H54" s="2">
        <v>1140.6427320811613</v>
      </c>
      <c r="I54" s="3"/>
      <c r="J54" s="1">
        <v>138.27000000000001</v>
      </c>
      <c r="K54" s="2"/>
    </row>
    <row r="55" spans="1:11" x14ac:dyDescent="0.2">
      <c r="A55" s="2">
        <v>1990.4</v>
      </c>
      <c r="B55">
        <v>91.2</v>
      </c>
      <c r="C55" s="13">
        <f t="shared" si="0"/>
        <v>2.2421524663677195</v>
      </c>
      <c r="D55" s="7">
        <v>141840</v>
      </c>
      <c r="E55">
        <v>8.375</v>
      </c>
      <c r="F55" s="2">
        <v>494680.54863423569</v>
      </c>
      <c r="G55" s="3">
        <f t="shared" si="1"/>
        <v>-0.35597063920813632</v>
      </c>
      <c r="H55" s="2">
        <v>702.19079409093922</v>
      </c>
      <c r="I55" s="3"/>
      <c r="J55" s="1">
        <v>135.75</v>
      </c>
      <c r="K55" s="2"/>
    </row>
    <row r="56" spans="1:11" x14ac:dyDescent="0.2">
      <c r="A56" s="2">
        <v>1991.1</v>
      </c>
      <c r="B56">
        <v>91.6</v>
      </c>
      <c r="C56" s="13">
        <f t="shared" si="0"/>
        <v>0.43859649122806044</v>
      </c>
      <c r="D56" s="7">
        <v>141859</v>
      </c>
      <c r="E56">
        <v>7.8125</v>
      </c>
      <c r="F56" s="2">
        <v>499752.61566091439</v>
      </c>
      <c r="G56" s="3">
        <f t="shared" si="1"/>
        <v>4.1012868128186497</v>
      </c>
      <c r="H56" s="2">
        <v>1137.3042655482409</v>
      </c>
      <c r="I56" s="3"/>
      <c r="J56" s="1">
        <v>140.6</v>
      </c>
      <c r="K56" s="2"/>
    </row>
    <row r="57" spans="1:11" x14ac:dyDescent="0.2">
      <c r="A57" s="2">
        <v>1991.2</v>
      </c>
      <c r="B57">
        <v>92.3</v>
      </c>
      <c r="C57" s="13">
        <f t="shared" si="0"/>
        <v>0.76419213973799582</v>
      </c>
      <c r="D57" s="7">
        <v>148049</v>
      </c>
      <c r="E57">
        <v>7.9687999999999999</v>
      </c>
      <c r="F57" s="2">
        <v>504172.15008708031</v>
      </c>
      <c r="G57" s="3">
        <f t="shared" si="1"/>
        <v>3.537377724633739</v>
      </c>
      <c r="H57" s="2">
        <v>1975.2593653112792</v>
      </c>
      <c r="I57" s="3"/>
      <c r="J57" s="1">
        <v>137.9</v>
      </c>
      <c r="K57" s="2"/>
    </row>
    <row r="58" spans="1:11" x14ac:dyDescent="0.2">
      <c r="A58" s="2">
        <v>1991.3</v>
      </c>
      <c r="B58">
        <v>92.3</v>
      </c>
      <c r="C58" s="13">
        <f t="shared" si="0"/>
        <v>0</v>
      </c>
      <c r="D58" s="7">
        <v>150186</v>
      </c>
      <c r="E58">
        <v>6.5</v>
      </c>
      <c r="F58" s="2">
        <v>503862.56308646919</v>
      </c>
      <c r="G58" s="3">
        <f t="shared" si="1"/>
        <v>-0.24562007287203258</v>
      </c>
      <c r="H58" s="2">
        <v>2055.3825621013702</v>
      </c>
      <c r="I58" s="3"/>
      <c r="J58" s="1">
        <v>132.85</v>
      </c>
      <c r="K58" s="2"/>
    </row>
    <row r="59" spans="1:11" x14ac:dyDescent="0.2">
      <c r="A59" s="2">
        <v>1991.4</v>
      </c>
      <c r="B59">
        <v>93.7</v>
      </c>
      <c r="C59" s="13">
        <f t="shared" si="0"/>
        <v>1.5167930660888507</v>
      </c>
      <c r="D59" s="7">
        <v>151973</v>
      </c>
      <c r="E59">
        <v>5.625</v>
      </c>
      <c r="F59" s="2">
        <v>507541.96859024389</v>
      </c>
      <c r="G59" s="3">
        <f t="shared" si="1"/>
        <v>2.9209596213983779</v>
      </c>
      <c r="H59" s="2">
        <v>2421.5010585449827</v>
      </c>
      <c r="I59" s="3"/>
      <c r="J59" s="1">
        <v>124.9</v>
      </c>
      <c r="K59" s="2"/>
    </row>
    <row r="60" spans="1:11" x14ac:dyDescent="0.2">
      <c r="A60" s="2">
        <v>1992.1</v>
      </c>
      <c r="B60">
        <v>93.2</v>
      </c>
      <c r="C60" s="13">
        <f t="shared" si="0"/>
        <v>-0.53361792956243548</v>
      </c>
      <c r="D60" s="7">
        <v>152279</v>
      </c>
      <c r="E60">
        <v>5.0625</v>
      </c>
      <c r="F60" s="2">
        <v>508287.85727078601</v>
      </c>
      <c r="G60" s="3">
        <f t="shared" si="1"/>
        <v>0.58784394332072054</v>
      </c>
      <c r="H60" s="2">
        <v>3025.7635010035883</v>
      </c>
      <c r="I60" s="3"/>
      <c r="J60" s="1">
        <v>132.92000000000002</v>
      </c>
      <c r="K60" s="2"/>
    </row>
    <row r="61" spans="1:11" x14ac:dyDescent="0.2">
      <c r="A61" s="2">
        <v>1992.2</v>
      </c>
      <c r="B61">
        <v>94.6</v>
      </c>
      <c r="C61" s="13">
        <f t="shared" si="0"/>
        <v>1.5021459227467782</v>
      </c>
      <c r="D61" s="7">
        <v>152139</v>
      </c>
      <c r="E61">
        <v>4.5</v>
      </c>
      <c r="F61" s="2">
        <v>508278.13767890638</v>
      </c>
      <c r="G61" s="3">
        <f t="shared" si="1"/>
        <v>-7.6488877242208986E-3</v>
      </c>
      <c r="H61" s="2">
        <v>2885.5479066209286</v>
      </c>
      <c r="I61" s="3"/>
      <c r="J61" s="1">
        <v>125.87</v>
      </c>
      <c r="K61" s="2"/>
    </row>
    <row r="62" spans="1:11" x14ac:dyDescent="0.2">
      <c r="A62" s="2">
        <v>1992.3</v>
      </c>
      <c r="B62">
        <v>93.8</v>
      </c>
      <c r="C62" s="13">
        <f t="shared" si="0"/>
        <v>-0.84566596194503019</v>
      </c>
      <c r="D62" s="7">
        <v>153701</v>
      </c>
      <c r="E62">
        <v>3.9062999999999999</v>
      </c>
      <c r="F62" s="2">
        <v>510190.25739004521</v>
      </c>
      <c r="G62" s="3">
        <f t="shared" si="1"/>
        <v>1.5047821807726791</v>
      </c>
      <c r="H62" s="2">
        <v>3062.486632865714</v>
      </c>
      <c r="I62" s="3"/>
      <c r="J62" s="1">
        <v>120</v>
      </c>
      <c r="K62" s="2"/>
    </row>
    <row r="63" spans="1:11" x14ac:dyDescent="0.2">
      <c r="A63" s="2">
        <v>1992.4</v>
      </c>
      <c r="B63">
        <v>94.6</v>
      </c>
      <c r="C63" s="13">
        <f t="shared" si="0"/>
        <v>0.85287846481876262</v>
      </c>
      <c r="D63" s="7">
        <v>154528</v>
      </c>
      <c r="E63">
        <v>3.7812999999999999</v>
      </c>
      <c r="F63" s="2">
        <v>506899.27557657217</v>
      </c>
      <c r="G63" s="3">
        <f t="shared" si="1"/>
        <v>-2.5801996536026106</v>
      </c>
      <c r="H63" s="2">
        <v>3554.3540353826638</v>
      </c>
      <c r="I63" s="3"/>
      <c r="J63" s="1">
        <v>124.85000000000001</v>
      </c>
      <c r="K63" s="2"/>
    </row>
    <row r="64" spans="1:11" x14ac:dyDescent="0.2">
      <c r="A64" s="2">
        <v>1993.1</v>
      </c>
      <c r="B64">
        <v>94.4</v>
      </c>
      <c r="C64" s="13">
        <f t="shared" si="0"/>
        <v>-0.21141649048624922</v>
      </c>
      <c r="D64" s="7">
        <v>155799</v>
      </c>
      <c r="E64">
        <v>3.2812999999999999</v>
      </c>
      <c r="F64" s="2">
        <v>509633.36077382963</v>
      </c>
      <c r="G64" s="3">
        <f t="shared" si="1"/>
        <v>2.1574978138586332</v>
      </c>
      <c r="H64" s="2">
        <v>3944.9546197343589</v>
      </c>
      <c r="I64" s="3"/>
      <c r="J64" s="1">
        <v>114.9</v>
      </c>
      <c r="K64" s="2"/>
    </row>
    <row r="65" spans="1:15" x14ac:dyDescent="0.2">
      <c r="A65" s="2">
        <v>1993.2</v>
      </c>
      <c r="B65">
        <v>95.4</v>
      </c>
      <c r="C65" s="13">
        <f t="shared" si="0"/>
        <v>1.0593220338983134</v>
      </c>
      <c r="D65" s="7">
        <v>158069</v>
      </c>
      <c r="E65">
        <v>3.25</v>
      </c>
      <c r="F65" s="2">
        <v>505187.9074359847</v>
      </c>
      <c r="G65" s="3">
        <f t="shared" si="1"/>
        <v>-3.4891384120497193</v>
      </c>
      <c r="H65" s="2">
        <v>3475.343660770212</v>
      </c>
      <c r="I65" s="3"/>
      <c r="J65" s="1">
        <v>106.8</v>
      </c>
      <c r="K65" s="2"/>
    </row>
    <row r="66" spans="1:15" x14ac:dyDescent="0.2">
      <c r="A66" s="2">
        <v>1993.3</v>
      </c>
      <c r="B66">
        <v>95.6</v>
      </c>
      <c r="C66" s="13">
        <f t="shared" si="0"/>
        <v>0.20964360587001352</v>
      </c>
      <c r="D66" s="7">
        <v>158358</v>
      </c>
      <c r="E66">
        <v>2.5312999999999999</v>
      </c>
      <c r="F66" s="2">
        <v>502627.57494294614</v>
      </c>
      <c r="G66" s="3">
        <f t="shared" si="1"/>
        <v>-2.0272318124423983</v>
      </c>
      <c r="H66" s="2">
        <v>3588.851522889508</v>
      </c>
      <c r="I66" s="3"/>
      <c r="J66" s="1">
        <v>106.05</v>
      </c>
      <c r="K66" s="2"/>
    </row>
    <row r="67" spans="1:15" x14ac:dyDescent="0.2">
      <c r="A67" s="2">
        <v>1993.4</v>
      </c>
      <c r="B67">
        <v>95.9</v>
      </c>
      <c r="C67" s="13">
        <f t="shared" si="0"/>
        <v>0.313807531380772</v>
      </c>
      <c r="D67" s="7">
        <v>161455</v>
      </c>
      <c r="E67">
        <v>2.09375</v>
      </c>
      <c r="F67" s="2">
        <v>504578.93300648796</v>
      </c>
      <c r="G67" s="3">
        <f t="shared" si="1"/>
        <v>1.5529255940749387</v>
      </c>
      <c r="H67" s="2">
        <v>3641.1541652385959</v>
      </c>
      <c r="I67" s="3"/>
      <c r="J67" s="1">
        <v>111.7</v>
      </c>
      <c r="K67" s="2"/>
    </row>
    <row r="68" spans="1:15" x14ac:dyDescent="0.2">
      <c r="A68" s="2">
        <v>1994.1</v>
      </c>
      <c r="B68">
        <v>95.5</v>
      </c>
      <c r="C68" s="13">
        <f t="shared" si="0"/>
        <v>-0.41710114702816492</v>
      </c>
      <c r="D68" s="7">
        <v>164921</v>
      </c>
      <c r="E68">
        <v>2.25</v>
      </c>
      <c r="F68">
        <v>510124.7</v>
      </c>
      <c r="G68" s="3">
        <f t="shared" si="1"/>
        <v>4.3963523886882072</v>
      </c>
      <c r="H68" s="2">
        <v>3972.7751741753632</v>
      </c>
      <c r="I68" s="3"/>
      <c r="J68" s="1">
        <v>102.4</v>
      </c>
      <c r="K68" s="2"/>
      <c r="L68"/>
    </row>
    <row r="69" spans="1:15" x14ac:dyDescent="0.2">
      <c r="A69" s="2">
        <v>1994.2</v>
      </c>
      <c r="B69">
        <v>96.2</v>
      </c>
      <c r="C69" s="13">
        <f t="shared" si="0"/>
        <v>0.73298429319372804</v>
      </c>
      <c r="D69" s="7">
        <v>166467</v>
      </c>
      <c r="E69">
        <v>2.15625</v>
      </c>
      <c r="F69">
        <v>509013.4</v>
      </c>
      <c r="G69" s="3">
        <f t="shared" si="1"/>
        <v>-0.87139477857078873</v>
      </c>
      <c r="H69" s="2">
        <v>3699.0209184758846</v>
      </c>
      <c r="I69" s="3"/>
      <c r="J69" s="1">
        <v>98.51</v>
      </c>
      <c r="K69" s="2"/>
      <c r="L69"/>
      <c r="N69" s="2"/>
      <c r="O69" s="2"/>
    </row>
    <row r="70" spans="1:15" x14ac:dyDescent="0.2">
      <c r="A70" s="2">
        <v>1994.3</v>
      </c>
      <c r="B70">
        <v>95.4</v>
      </c>
      <c r="C70" s="13">
        <f t="shared" ref="C70:C133" si="2">(B70/B69-1)*100</f>
        <v>-0.83160083160083165</v>
      </c>
      <c r="D70" s="7">
        <v>168270</v>
      </c>
      <c r="E70">
        <v>2.34375</v>
      </c>
      <c r="F70">
        <v>512975.7</v>
      </c>
      <c r="G70" s="3">
        <f t="shared" ref="G70:G133" si="3">(F70/F69-1)*100*4</f>
        <v>3.1137097765991939</v>
      </c>
      <c r="H70" s="2">
        <v>3269.4715579067833</v>
      </c>
      <c r="I70" s="3"/>
      <c r="J70" s="1">
        <v>99.05</v>
      </c>
      <c r="K70" s="2"/>
      <c r="L70"/>
    </row>
    <row r="71" spans="1:15" x14ac:dyDescent="0.2">
      <c r="A71" s="2">
        <v>1994.4</v>
      </c>
      <c r="B71">
        <v>96.6</v>
      </c>
      <c r="C71" s="13">
        <f t="shared" si="2"/>
        <v>1.2578616352201033</v>
      </c>
      <c r="D71" s="7">
        <v>170080</v>
      </c>
      <c r="E71">
        <v>2.34375</v>
      </c>
      <c r="F71">
        <v>511570.6</v>
      </c>
      <c r="G71" s="3">
        <f t="shared" si="3"/>
        <v>-1.0956464409523026</v>
      </c>
      <c r="H71" s="2">
        <v>3554.3540353826638</v>
      </c>
      <c r="I71" s="3"/>
      <c r="J71" s="1">
        <v>99.600000000000009</v>
      </c>
      <c r="K71" s="2"/>
      <c r="L71"/>
    </row>
    <row r="72" spans="1:15" x14ac:dyDescent="0.2">
      <c r="A72" s="2">
        <v>1995.1</v>
      </c>
      <c r="B72">
        <v>96.1</v>
      </c>
      <c r="C72" s="13">
        <f t="shared" si="2"/>
        <v>-0.51759834368529933</v>
      </c>
      <c r="D72" s="7">
        <v>173139</v>
      </c>
      <c r="E72">
        <v>1.78125</v>
      </c>
      <c r="F72">
        <v>514938.4</v>
      </c>
      <c r="G72" s="3">
        <f t="shared" si="3"/>
        <v>2.6333022265157879</v>
      </c>
      <c r="H72" s="2">
        <v>3385.20506438136</v>
      </c>
      <c r="I72" s="3"/>
      <c r="J72" s="1">
        <v>86.850000000000009</v>
      </c>
      <c r="K72" s="2"/>
      <c r="L72"/>
    </row>
    <row r="73" spans="1:15" x14ac:dyDescent="0.2">
      <c r="A73" s="2">
        <v>1995.2</v>
      </c>
      <c r="B73">
        <v>96</v>
      </c>
      <c r="C73" s="13">
        <f t="shared" si="2"/>
        <v>-0.10405827263266776</v>
      </c>
      <c r="D73" s="7">
        <v>179308</v>
      </c>
      <c r="E73">
        <v>1.1562999999999999</v>
      </c>
      <c r="F73">
        <v>518754</v>
      </c>
      <c r="G73" s="3">
        <f t="shared" si="3"/>
        <v>2.9639273357744855</v>
      </c>
      <c r="H73" s="2">
        <v>3414.1384410000041</v>
      </c>
      <c r="I73" s="3"/>
      <c r="J73" s="1">
        <v>84.78</v>
      </c>
      <c r="K73" s="2"/>
      <c r="L73"/>
    </row>
    <row r="74" spans="1:15" x14ac:dyDescent="0.2">
      <c r="A74" s="2">
        <v>1995.3</v>
      </c>
      <c r="B74">
        <v>95.6</v>
      </c>
      <c r="C74" s="13">
        <f t="shared" si="2"/>
        <v>-0.41666666666667629</v>
      </c>
      <c r="D74" s="7">
        <v>188424</v>
      </c>
      <c r="E74">
        <v>0.48437999999999998</v>
      </c>
      <c r="F74">
        <v>525368.69999999995</v>
      </c>
      <c r="G74" s="3">
        <f t="shared" si="3"/>
        <v>5.1004522374767269</v>
      </c>
      <c r="H74" s="2">
        <v>3026.8763231812291</v>
      </c>
      <c r="I74" s="3"/>
      <c r="J74" s="1">
        <v>99.100000000000009</v>
      </c>
      <c r="K74" s="2"/>
      <c r="L74"/>
    </row>
    <row r="75" spans="1:15" x14ac:dyDescent="0.2">
      <c r="A75" s="2">
        <v>1995.4</v>
      </c>
      <c r="B75">
        <v>96</v>
      </c>
      <c r="C75" s="13">
        <f t="shared" si="2"/>
        <v>0.41841004184099972</v>
      </c>
      <c r="D75" s="7">
        <v>194946</v>
      </c>
      <c r="E75">
        <v>0.375</v>
      </c>
      <c r="F75">
        <v>527010.5</v>
      </c>
      <c r="G75" s="3">
        <f t="shared" si="3"/>
        <v>1.2500173687546301</v>
      </c>
      <c r="H75" s="2">
        <v>2531.6704541313588</v>
      </c>
      <c r="I75" s="3"/>
      <c r="J75" s="1">
        <v>103.28</v>
      </c>
      <c r="K75" s="2"/>
      <c r="L75"/>
    </row>
    <row r="76" spans="1:15" x14ac:dyDescent="0.2">
      <c r="A76" s="2">
        <v>1996.1</v>
      </c>
      <c r="B76">
        <v>95.6</v>
      </c>
      <c r="C76" s="13">
        <f t="shared" si="2"/>
        <v>-0.41666666666667629</v>
      </c>
      <c r="D76" s="7">
        <v>200586</v>
      </c>
      <c r="E76">
        <v>0.625</v>
      </c>
      <c r="F76">
        <v>529097.30000000005</v>
      </c>
      <c r="G76" s="3">
        <f t="shared" si="3"/>
        <v>1.5838773610773238</v>
      </c>
      <c r="H76">
        <v>2087.2400000000002</v>
      </c>
      <c r="I76" s="3"/>
      <c r="J76" s="1">
        <v>107</v>
      </c>
      <c r="K76" s="2"/>
      <c r="L76"/>
    </row>
    <row r="77" spans="1:15" x14ac:dyDescent="0.2">
      <c r="A77" s="2">
        <v>1996.2</v>
      </c>
      <c r="B77">
        <v>96.2</v>
      </c>
      <c r="C77" s="13">
        <f t="shared" si="2"/>
        <v>0.62761506276152179</v>
      </c>
      <c r="D77" s="7">
        <v>205085</v>
      </c>
      <c r="E77">
        <v>0.59375</v>
      </c>
      <c r="F77">
        <v>536016.4</v>
      </c>
      <c r="G77" s="3">
        <f t="shared" si="3"/>
        <v>5.230871524008851</v>
      </c>
      <c r="H77">
        <v>1650.43</v>
      </c>
      <c r="I77" s="3"/>
      <c r="J77" s="1">
        <v>109.48</v>
      </c>
      <c r="K77" s="2"/>
      <c r="L77"/>
    </row>
    <row r="78" spans="1:15" x14ac:dyDescent="0.2">
      <c r="A78" s="2">
        <v>1996.3</v>
      </c>
      <c r="B78">
        <v>96</v>
      </c>
      <c r="C78" s="13">
        <f t="shared" si="2"/>
        <v>-0.20790020790021346</v>
      </c>
      <c r="D78" s="7">
        <v>209253</v>
      </c>
      <c r="E78">
        <v>0.42187999999999998</v>
      </c>
      <c r="F78">
        <v>536112.6</v>
      </c>
      <c r="G78" s="3">
        <f t="shared" si="3"/>
        <v>7.1788848251586046E-2</v>
      </c>
      <c r="H78">
        <v>1773.26</v>
      </c>
      <c r="I78" s="3"/>
      <c r="J78" s="1">
        <v>111.65</v>
      </c>
      <c r="K78" s="2"/>
      <c r="L78"/>
    </row>
    <row r="79" spans="1:15" x14ac:dyDescent="0.2">
      <c r="A79" s="2">
        <v>1996.4</v>
      </c>
      <c r="B79">
        <v>96.5</v>
      </c>
      <c r="C79" s="13">
        <f t="shared" si="2"/>
        <v>0.52083333333332593</v>
      </c>
      <c r="D79" s="7">
        <v>214590</v>
      </c>
      <c r="E79">
        <v>0.375</v>
      </c>
      <c r="F79">
        <v>541126.19999999995</v>
      </c>
      <c r="G79" s="3">
        <f t="shared" si="3"/>
        <v>3.7407067097471547</v>
      </c>
      <c r="H79">
        <v>2040.65</v>
      </c>
      <c r="I79" s="3"/>
      <c r="J79" s="1">
        <v>115.77</v>
      </c>
      <c r="K79" s="2"/>
      <c r="L79"/>
    </row>
    <row r="80" spans="1:15" x14ac:dyDescent="0.2">
      <c r="A80" s="2">
        <v>1997.1</v>
      </c>
      <c r="B80">
        <v>96.2</v>
      </c>
      <c r="C80" s="13">
        <f t="shared" si="2"/>
        <v>-0.31088082901553626</v>
      </c>
      <c r="D80" s="7">
        <v>218347</v>
      </c>
      <c r="E80">
        <v>0.53129999999999999</v>
      </c>
      <c r="F80">
        <v>542197.1</v>
      </c>
      <c r="G80" s="3">
        <f t="shared" si="3"/>
        <v>0.79160831613771521</v>
      </c>
      <c r="H80">
        <v>2010.75</v>
      </c>
      <c r="I80" s="3"/>
      <c r="J80" s="1">
        <v>123.72</v>
      </c>
      <c r="K80" s="2"/>
      <c r="L80"/>
    </row>
    <row r="81" spans="1:12" x14ac:dyDescent="0.2">
      <c r="A81" s="2">
        <v>1997.2</v>
      </c>
      <c r="B81">
        <v>98</v>
      </c>
      <c r="C81" s="13">
        <f t="shared" si="2"/>
        <v>1.8711018711018657</v>
      </c>
      <c r="D81" s="7">
        <v>221830</v>
      </c>
      <c r="E81">
        <v>0.54689999999999994</v>
      </c>
      <c r="F81">
        <v>544046.4</v>
      </c>
      <c r="G81" s="3">
        <f t="shared" si="3"/>
        <v>1.3643009156633745</v>
      </c>
      <c r="H81">
        <v>2967.92</v>
      </c>
      <c r="I81" s="3"/>
      <c r="J81" s="1">
        <v>114.61</v>
      </c>
      <c r="K81" s="2"/>
      <c r="L81"/>
    </row>
    <row r="82" spans="1:12" x14ac:dyDescent="0.2">
      <c r="A82" s="2">
        <v>1997.3</v>
      </c>
      <c r="B82">
        <v>97.8</v>
      </c>
      <c r="C82" s="13">
        <f t="shared" si="2"/>
        <v>-0.20408163265306367</v>
      </c>
      <c r="D82" s="7">
        <v>225073</v>
      </c>
      <c r="E82">
        <v>0.5</v>
      </c>
      <c r="F82">
        <v>544021.5</v>
      </c>
      <c r="G82" s="3">
        <f t="shared" si="3"/>
        <v>-1.8307262027672522E-2</v>
      </c>
      <c r="H82">
        <v>2744.16</v>
      </c>
      <c r="I82" s="3"/>
      <c r="J82" s="1">
        <v>120.71000000000001</v>
      </c>
      <c r="K82" s="2"/>
      <c r="L82"/>
    </row>
    <row r="83" spans="1:12" x14ac:dyDescent="0.2">
      <c r="A83" s="2">
        <v>1997.4</v>
      </c>
      <c r="B83">
        <v>98.9</v>
      </c>
      <c r="C83" s="13">
        <f t="shared" si="2"/>
        <v>1.1247443762781195</v>
      </c>
      <c r="D83" s="7">
        <v>236077</v>
      </c>
      <c r="E83">
        <v>0.4219</v>
      </c>
      <c r="F83">
        <v>544950.4</v>
      </c>
      <c r="G83" s="3">
        <f t="shared" si="3"/>
        <v>0.68298771280179693</v>
      </c>
      <c r="H83">
        <v>3808.32</v>
      </c>
      <c r="I83" s="3"/>
      <c r="J83" s="1">
        <v>130.44999999999999</v>
      </c>
      <c r="K83" s="2"/>
      <c r="L83"/>
    </row>
    <row r="84" spans="1:12" x14ac:dyDescent="0.2">
      <c r="A84" s="2">
        <v>1998.1</v>
      </c>
      <c r="B84">
        <v>97.9</v>
      </c>
      <c r="C84" s="13">
        <f t="shared" si="2"/>
        <v>-1.0111223458038388</v>
      </c>
      <c r="D84" s="7">
        <v>236987</v>
      </c>
      <c r="E84">
        <v>0.5625</v>
      </c>
      <c r="F84">
        <v>538016.6</v>
      </c>
      <c r="G84" s="3">
        <f t="shared" si="3"/>
        <v>-5.0894907132832845</v>
      </c>
      <c r="H84">
        <v>3741.56</v>
      </c>
      <c r="I84" s="3"/>
      <c r="J84" s="1">
        <v>133.29</v>
      </c>
      <c r="K84" s="2"/>
      <c r="L84"/>
    </row>
    <row r="85" spans="1:12" x14ac:dyDescent="0.2">
      <c r="A85" s="2">
        <v>1998.2</v>
      </c>
      <c r="B85">
        <v>98.4</v>
      </c>
      <c r="C85" s="13">
        <f t="shared" si="2"/>
        <v>0.51072522982635871</v>
      </c>
      <c r="D85" s="7">
        <v>240007</v>
      </c>
      <c r="E85">
        <v>0.79689999999999994</v>
      </c>
      <c r="F85">
        <v>534791</v>
      </c>
      <c r="G85" s="3">
        <f t="shared" si="3"/>
        <v>-2.3981416186786841</v>
      </c>
      <c r="H85">
        <v>3740.7000000000003</v>
      </c>
      <c r="I85" s="3"/>
      <c r="J85" s="1">
        <v>138.29</v>
      </c>
      <c r="K85" s="2"/>
      <c r="L85"/>
    </row>
    <row r="86" spans="1:12" x14ac:dyDescent="0.2">
      <c r="A86" s="2">
        <v>1998.3</v>
      </c>
      <c r="B86">
        <v>97.7</v>
      </c>
      <c r="C86" s="13">
        <f t="shared" si="2"/>
        <v>-0.71138211382114624</v>
      </c>
      <c r="D86" s="7">
        <v>245225</v>
      </c>
      <c r="E86">
        <v>9.3724999999999989E-2</v>
      </c>
      <c r="F86">
        <v>533900.4</v>
      </c>
      <c r="G86" s="3">
        <f t="shared" si="3"/>
        <v>-0.66612938512427</v>
      </c>
      <c r="H86">
        <v>3900.15</v>
      </c>
      <c r="I86" s="3"/>
      <c r="J86" s="1">
        <v>136.59</v>
      </c>
      <c r="K86" s="2"/>
      <c r="L86"/>
    </row>
    <row r="87" spans="1:12" x14ac:dyDescent="0.2">
      <c r="A87" s="2">
        <v>1998.4</v>
      </c>
      <c r="B87">
        <v>99.1</v>
      </c>
      <c r="C87" s="13">
        <f t="shared" si="2"/>
        <v>1.4329580348003912</v>
      </c>
      <c r="D87" s="7">
        <v>248981</v>
      </c>
      <c r="E87">
        <v>0.25</v>
      </c>
      <c r="F87">
        <v>539275.19999999995</v>
      </c>
      <c r="G87" s="3">
        <f t="shared" si="3"/>
        <v>4.0268184852455313</v>
      </c>
      <c r="H87">
        <v>3686.4700000000003</v>
      </c>
      <c r="I87" s="3"/>
      <c r="J87" s="1">
        <v>113.08</v>
      </c>
      <c r="K87" s="2"/>
      <c r="L87"/>
    </row>
    <row r="88" spans="1:12" x14ac:dyDescent="0.2">
      <c r="A88" s="2">
        <v>1999.1</v>
      </c>
      <c r="B88">
        <v>98.1</v>
      </c>
      <c r="C88" s="13">
        <f t="shared" si="2"/>
        <v>-1.0090817356205872</v>
      </c>
      <c r="D88" s="7">
        <v>258257</v>
      </c>
      <c r="E88">
        <v>0.15629999999999999</v>
      </c>
      <c r="F88">
        <v>529079.19999999995</v>
      </c>
      <c r="G88" s="3">
        <f t="shared" si="3"/>
        <v>-7.5627434749456324</v>
      </c>
      <c r="H88">
        <v>3077.9</v>
      </c>
      <c r="I88" s="3"/>
      <c r="J88" s="1">
        <v>118.43</v>
      </c>
      <c r="K88" s="2"/>
      <c r="L88"/>
    </row>
    <row r="89" spans="1:12" x14ac:dyDescent="0.2">
      <c r="A89" s="2">
        <v>1999.2</v>
      </c>
      <c r="B89">
        <v>98.3</v>
      </c>
      <c r="C89" s="13">
        <f t="shared" si="2"/>
        <v>0.20387359836901986</v>
      </c>
      <c r="D89" s="7">
        <v>268384</v>
      </c>
      <c r="E89">
        <v>7.8100000000000003E-2</v>
      </c>
      <c r="F89">
        <v>529001.6</v>
      </c>
      <c r="G89" s="3">
        <f t="shared" si="3"/>
        <v>-5.8667965023007085E-2</v>
      </c>
      <c r="H89">
        <v>3311.69</v>
      </c>
      <c r="I89" s="3"/>
      <c r="J89" s="1">
        <v>120.94</v>
      </c>
      <c r="K89" s="2"/>
      <c r="L89"/>
    </row>
    <row r="90" spans="1:12" x14ac:dyDescent="0.2">
      <c r="A90" s="2">
        <v>1999.3</v>
      </c>
      <c r="B90">
        <v>97.6</v>
      </c>
      <c r="C90" s="13">
        <f t="shared" si="2"/>
        <v>-0.71210579857579059</v>
      </c>
      <c r="D90" s="7">
        <v>276059</v>
      </c>
      <c r="E90">
        <v>0.14065</v>
      </c>
      <c r="F90">
        <v>528595.19999999995</v>
      </c>
      <c r="G90" s="3">
        <f t="shared" si="3"/>
        <v>-0.3072958569501516</v>
      </c>
      <c r="H90">
        <v>3373.6800000000003</v>
      </c>
      <c r="I90" s="3"/>
      <c r="J90" s="1">
        <v>106.82000000000001</v>
      </c>
      <c r="K90" s="2"/>
      <c r="L90"/>
    </row>
    <row r="91" spans="1:12" x14ac:dyDescent="0.2">
      <c r="A91" s="2">
        <v>1999.4</v>
      </c>
      <c r="B91">
        <v>98.4</v>
      </c>
      <c r="C91" s="13">
        <f t="shared" si="2"/>
        <v>0.819672131147553</v>
      </c>
      <c r="D91" s="7">
        <v>282861</v>
      </c>
      <c r="E91">
        <v>0.203125</v>
      </c>
      <c r="F91">
        <v>527858.6</v>
      </c>
      <c r="G91" s="3">
        <f t="shared" si="3"/>
        <v>-0.5574019590037782</v>
      </c>
      <c r="H91">
        <v>3314.76</v>
      </c>
      <c r="I91" s="3"/>
      <c r="J91" s="1">
        <v>102.16</v>
      </c>
      <c r="K91" s="2"/>
      <c r="L91"/>
    </row>
    <row r="92" spans="1:12" x14ac:dyDescent="0.2">
      <c r="A92" s="2">
        <v>2000.1</v>
      </c>
      <c r="B92">
        <v>97.4</v>
      </c>
      <c r="C92" s="13">
        <f t="shared" si="2"/>
        <v>-1.0162601626016232</v>
      </c>
      <c r="D92" s="7">
        <v>286408</v>
      </c>
      <c r="E92">
        <v>0.171875</v>
      </c>
      <c r="F92">
        <v>535178.69999999995</v>
      </c>
      <c r="G92" s="3">
        <f t="shared" si="3"/>
        <v>5.547015810673539</v>
      </c>
      <c r="H92">
        <v>3500.78</v>
      </c>
      <c r="I92" s="3"/>
      <c r="J92" s="1">
        <v>102.73</v>
      </c>
      <c r="K92" s="2"/>
      <c r="L92"/>
    </row>
    <row r="93" spans="1:12" x14ac:dyDescent="0.2">
      <c r="A93" s="2">
        <v>2000.2</v>
      </c>
      <c r="B93">
        <v>97.5</v>
      </c>
      <c r="C93" s="13">
        <f t="shared" si="2"/>
        <v>0.10266940451744144</v>
      </c>
      <c r="D93" s="7">
        <v>287571</v>
      </c>
      <c r="E93">
        <v>0.21875</v>
      </c>
      <c r="F93">
        <v>535350.5</v>
      </c>
      <c r="G93" s="3">
        <f t="shared" si="3"/>
        <v>0.12840570822421071</v>
      </c>
      <c r="H93">
        <v>3844.66</v>
      </c>
      <c r="I93" s="3"/>
      <c r="J93" s="1">
        <v>106.14</v>
      </c>
      <c r="K93" s="2"/>
      <c r="L93"/>
    </row>
    <row r="94" spans="1:12" x14ac:dyDescent="0.2">
      <c r="A94" s="2">
        <v>2000.3</v>
      </c>
      <c r="B94">
        <v>97.1</v>
      </c>
      <c r="C94" s="13">
        <f t="shared" si="2"/>
        <v>-0.41025641025641546</v>
      </c>
      <c r="D94" s="7">
        <v>291544</v>
      </c>
      <c r="E94">
        <v>0.546875</v>
      </c>
      <c r="F94">
        <v>534441.4</v>
      </c>
      <c r="G94" s="3">
        <f t="shared" si="3"/>
        <v>-0.6792559267246201</v>
      </c>
      <c r="H94">
        <v>3676.75</v>
      </c>
      <c r="I94" s="3"/>
      <c r="J94" s="1">
        <v>107.9</v>
      </c>
      <c r="K94" s="2"/>
      <c r="L94"/>
    </row>
    <row r="95" spans="1:12" x14ac:dyDescent="0.2">
      <c r="A95" s="2">
        <v>2000.4</v>
      </c>
      <c r="B95">
        <v>97.3</v>
      </c>
      <c r="C95" s="13">
        <f t="shared" si="2"/>
        <v>0.2059732234809486</v>
      </c>
      <c r="D95" s="7">
        <v>296530</v>
      </c>
      <c r="E95">
        <v>0.5</v>
      </c>
      <c r="F95">
        <v>537846.19999999995</v>
      </c>
      <c r="G95" s="3">
        <f t="shared" si="3"/>
        <v>2.5483055766263085</v>
      </c>
      <c r="H95">
        <v>3038.8</v>
      </c>
      <c r="I95" s="3"/>
      <c r="J95" s="1">
        <v>114.35000000000001</v>
      </c>
      <c r="K95" s="2"/>
      <c r="L95"/>
    </row>
    <row r="96" spans="1:12" x14ac:dyDescent="0.2">
      <c r="A96" s="2">
        <v>2001.1</v>
      </c>
      <c r="B96">
        <v>97.1</v>
      </c>
      <c r="C96" s="13">
        <f t="shared" si="2"/>
        <v>-0.20554984583761593</v>
      </c>
      <c r="D96" s="7">
        <v>303206</v>
      </c>
      <c r="E96">
        <v>9.375E-2</v>
      </c>
      <c r="F96">
        <v>542537.6</v>
      </c>
      <c r="G96" s="3">
        <f t="shared" si="3"/>
        <v>3.489027160552638</v>
      </c>
      <c r="H96">
        <v>2907.61</v>
      </c>
      <c r="I96" s="3"/>
      <c r="J96" s="1">
        <v>125.54</v>
      </c>
      <c r="K96" s="2"/>
      <c r="L96"/>
    </row>
    <row r="97" spans="1:12" x14ac:dyDescent="0.2">
      <c r="A97" s="2">
        <v>2001.2</v>
      </c>
      <c r="B97">
        <v>96.8</v>
      </c>
      <c r="C97" s="13">
        <f t="shared" si="2"/>
        <v>-0.3089598352214229</v>
      </c>
      <c r="D97" s="7">
        <v>312263</v>
      </c>
      <c r="E97">
        <v>7.8125E-2</v>
      </c>
      <c r="F97">
        <v>534252.19999999995</v>
      </c>
      <c r="G97" s="3">
        <f t="shared" si="3"/>
        <v>-6.1086273098859944</v>
      </c>
      <c r="H97">
        <v>2240.2000000000003</v>
      </c>
      <c r="I97" s="3"/>
      <c r="J97" s="1">
        <v>124.73</v>
      </c>
      <c r="K97" s="2"/>
      <c r="L97"/>
    </row>
    <row r="98" spans="1:12" x14ac:dyDescent="0.2">
      <c r="A98" s="2">
        <v>2001.3</v>
      </c>
      <c r="B98">
        <v>96.4</v>
      </c>
      <c r="C98" s="13">
        <f t="shared" si="2"/>
        <v>-0.41322314049585529</v>
      </c>
      <c r="D98" s="7">
        <v>324777</v>
      </c>
      <c r="E98">
        <v>7.8125E-2</v>
      </c>
      <c r="F98">
        <v>527027.6</v>
      </c>
      <c r="G98" s="3">
        <f t="shared" si="3"/>
        <v>-5.409130743869639</v>
      </c>
      <c r="H98">
        <v>2457.7200000000003</v>
      </c>
      <c r="I98" s="3"/>
      <c r="J98" s="1">
        <v>119.23</v>
      </c>
      <c r="K98" s="2"/>
      <c r="L98"/>
    </row>
    <row r="99" spans="1:12" x14ac:dyDescent="0.2">
      <c r="A99" s="2">
        <v>2001.4</v>
      </c>
      <c r="B99">
        <v>96.6</v>
      </c>
      <c r="C99" s="13">
        <f t="shared" si="2"/>
        <v>0.20746887966804906</v>
      </c>
      <c r="D99" s="7">
        <v>344195</v>
      </c>
      <c r="E99">
        <v>7.8125E-2</v>
      </c>
      <c r="F99">
        <v>523930</v>
      </c>
      <c r="G99" s="3">
        <f t="shared" si="3"/>
        <v>-2.3509964184038612</v>
      </c>
      <c r="H99">
        <v>2973.77</v>
      </c>
      <c r="I99" s="3"/>
      <c r="J99" s="1">
        <v>131.04</v>
      </c>
      <c r="K99" s="2"/>
      <c r="L99"/>
    </row>
    <row r="100" spans="1:12" x14ac:dyDescent="0.2">
      <c r="A100" s="2">
        <v>2002.1</v>
      </c>
      <c r="B100">
        <v>95.8</v>
      </c>
      <c r="C100" s="13">
        <f t="shared" si="2"/>
        <v>-0.82815734989647449</v>
      </c>
      <c r="D100" s="7">
        <v>402611</v>
      </c>
      <c r="E100">
        <v>4.6875E-2</v>
      </c>
      <c r="F100">
        <v>525444.5</v>
      </c>
      <c r="G100" s="3">
        <f t="shared" si="3"/>
        <v>1.1562613326208115</v>
      </c>
      <c r="H100">
        <v>3610.79</v>
      </c>
      <c r="I100" s="3"/>
      <c r="J100" s="1">
        <v>132.69999999999999</v>
      </c>
      <c r="K100" s="2"/>
      <c r="L100"/>
    </row>
    <row r="101" spans="1:12" x14ac:dyDescent="0.2">
      <c r="A101" s="2">
        <v>2002.2</v>
      </c>
      <c r="B101">
        <v>95.8</v>
      </c>
      <c r="C101" s="13">
        <f t="shared" si="2"/>
        <v>0</v>
      </c>
      <c r="D101" s="7">
        <v>409057</v>
      </c>
      <c r="E101">
        <v>4.6875E-2</v>
      </c>
      <c r="F101">
        <v>524236.1</v>
      </c>
      <c r="G101" s="3">
        <f t="shared" si="3"/>
        <v>-0.91990685981109266</v>
      </c>
      <c r="H101">
        <v>3525.63</v>
      </c>
      <c r="I101" s="3"/>
      <c r="J101" s="1">
        <v>119.85000000000001</v>
      </c>
      <c r="K101" s="2"/>
      <c r="L101"/>
    </row>
    <row r="102" spans="1:12" x14ac:dyDescent="0.2">
      <c r="A102" s="2">
        <v>2002.3</v>
      </c>
      <c r="B102">
        <v>95.6</v>
      </c>
      <c r="C102" s="13">
        <f t="shared" si="2"/>
        <v>-0.20876826722338038</v>
      </c>
      <c r="D102" s="7">
        <v>418565</v>
      </c>
      <c r="E102">
        <v>4.6875E-2</v>
      </c>
      <c r="F102">
        <v>524199.5</v>
      </c>
      <c r="G102" s="3">
        <f t="shared" si="3"/>
        <v>-2.7926348452522731E-2</v>
      </c>
      <c r="H102">
        <v>3181.05</v>
      </c>
      <c r="I102" s="3"/>
      <c r="J102" s="1">
        <v>121.74000000000001</v>
      </c>
      <c r="K102" s="2"/>
      <c r="L102"/>
    </row>
    <row r="103" spans="1:12" x14ac:dyDescent="0.2">
      <c r="A103" s="2">
        <v>2002.4</v>
      </c>
      <c r="B103">
        <v>95.7</v>
      </c>
      <c r="C103" s="13">
        <f t="shared" si="2"/>
        <v>0.10460251046024993</v>
      </c>
      <c r="D103" s="7">
        <v>424406</v>
      </c>
      <c r="E103">
        <v>4.6875E-2</v>
      </c>
      <c r="F103">
        <v>524425.80000000005</v>
      </c>
      <c r="G103" s="3">
        <f t="shared" si="3"/>
        <v>0.17268234708351926</v>
      </c>
      <c r="H103">
        <v>3294.55</v>
      </c>
      <c r="I103" s="3"/>
      <c r="J103" s="1">
        <v>118.75</v>
      </c>
      <c r="K103" s="2"/>
      <c r="L103"/>
    </row>
    <row r="104" spans="1:12" x14ac:dyDescent="0.2">
      <c r="A104" s="2">
        <v>2003.1</v>
      </c>
      <c r="B104">
        <v>95.4</v>
      </c>
      <c r="C104" s="13">
        <f t="shared" si="2"/>
        <v>-0.31347962382445305</v>
      </c>
      <c r="D104" s="7">
        <v>421520</v>
      </c>
      <c r="E104">
        <v>-1.5625E-2</v>
      </c>
      <c r="F104">
        <v>521349.4</v>
      </c>
      <c r="G104" s="3">
        <f t="shared" si="3"/>
        <v>-2.3464901993761611</v>
      </c>
      <c r="H104">
        <v>3176.2400000000002</v>
      </c>
      <c r="I104" s="3"/>
      <c r="J104" s="1">
        <v>118.07000000000001</v>
      </c>
      <c r="K104" s="2"/>
      <c r="L104"/>
    </row>
    <row r="105" spans="1:12" x14ac:dyDescent="0.2">
      <c r="A105" s="2">
        <v>2003.2</v>
      </c>
      <c r="B105">
        <v>95.7</v>
      </c>
      <c r="C105" s="13">
        <f t="shared" si="2"/>
        <v>0.31446540880502027</v>
      </c>
      <c r="D105" s="7">
        <v>430234</v>
      </c>
      <c r="E105">
        <v>-7.8125E-2</v>
      </c>
      <c r="F105">
        <v>524521.6</v>
      </c>
      <c r="G105" s="3">
        <f t="shared" si="3"/>
        <v>2.4338380364492096</v>
      </c>
      <c r="H105">
        <v>4080.92</v>
      </c>
      <c r="I105" s="3"/>
      <c r="J105" s="1">
        <v>119.87</v>
      </c>
      <c r="K105" s="2"/>
      <c r="L105"/>
    </row>
    <row r="106" spans="1:12" x14ac:dyDescent="0.2">
      <c r="A106" s="2">
        <v>2003.3</v>
      </c>
      <c r="B106">
        <v>95.4</v>
      </c>
      <c r="C106" s="13">
        <f t="shared" si="2"/>
        <v>-0.31347962382445305</v>
      </c>
      <c r="D106" s="7">
        <v>438062</v>
      </c>
      <c r="E106">
        <v>4.6875E-2</v>
      </c>
      <c r="F106">
        <v>524384.19999999995</v>
      </c>
      <c r="G106" s="3">
        <f t="shared" si="3"/>
        <v>-0.10478119490220372</v>
      </c>
      <c r="H106">
        <v>4403.47</v>
      </c>
      <c r="I106" s="3"/>
      <c r="J106" s="1">
        <v>111.43</v>
      </c>
      <c r="K106" s="2"/>
      <c r="L106"/>
    </row>
    <row r="107" spans="1:12" x14ac:dyDescent="0.2">
      <c r="A107" s="2">
        <v>2003.4</v>
      </c>
      <c r="B107">
        <v>95.7</v>
      </c>
      <c r="C107" s="13">
        <f t="shared" si="2"/>
        <v>0.31446540880502027</v>
      </c>
      <c r="D107" s="7">
        <v>439800</v>
      </c>
      <c r="E107">
        <v>-3.125E-2</v>
      </c>
      <c r="F107">
        <v>526403.9</v>
      </c>
      <c r="G107" s="3">
        <f t="shared" si="3"/>
        <v>1.5406261287049361</v>
      </c>
      <c r="H107">
        <v>4440.26</v>
      </c>
      <c r="I107" s="3"/>
      <c r="J107" s="1">
        <v>107.13</v>
      </c>
      <c r="K107" s="2"/>
      <c r="L107"/>
    </row>
    <row r="108" spans="1:12" x14ac:dyDescent="0.2">
      <c r="A108" s="2">
        <v>2004.1</v>
      </c>
      <c r="B108">
        <v>95.1</v>
      </c>
      <c r="C108" s="13">
        <f t="shared" si="2"/>
        <v>-0.6269592476489172</v>
      </c>
      <c r="D108" s="7">
        <v>440454</v>
      </c>
      <c r="E108">
        <v>-6.25E-2</v>
      </c>
      <c r="F108">
        <v>529394.1</v>
      </c>
      <c r="G108" s="3">
        <f t="shared" si="3"/>
        <v>2.2721716157497518</v>
      </c>
      <c r="H108">
        <v>4907.6400000000003</v>
      </c>
      <c r="I108" s="3"/>
      <c r="J108" s="1">
        <v>104.18</v>
      </c>
      <c r="K108" s="2"/>
      <c r="L108"/>
    </row>
    <row r="109" spans="1:12" x14ac:dyDescent="0.2">
      <c r="A109" s="2">
        <v>2004.2</v>
      </c>
      <c r="B109">
        <v>95.3</v>
      </c>
      <c r="C109" s="13">
        <f t="shared" si="2"/>
        <v>0.2103049421661396</v>
      </c>
      <c r="D109" s="7">
        <v>449102</v>
      </c>
      <c r="E109">
        <v>-6.25E-2</v>
      </c>
      <c r="F109">
        <v>527643.5</v>
      </c>
      <c r="G109" s="3">
        <f t="shared" si="3"/>
        <v>-1.322719690302554</v>
      </c>
      <c r="H109">
        <v>5147.78</v>
      </c>
      <c r="I109" s="3"/>
      <c r="J109" s="1">
        <v>109.43</v>
      </c>
      <c r="K109" s="2"/>
      <c r="L109"/>
    </row>
    <row r="110" spans="1:12" x14ac:dyDescent="0.2">
      <c r="A110">
        <v>2004.3</v>
      </c>
      <c r="B110">
        <v>95.3</v>
      </c>
      <c r="C110" s="13">
        <f t="shared" si="2"/>
        <v>0</v>
      </c>
      <c r="D110" s="7">
        <v>456833</v>
      </c>
      <c r="E110">
        <v>-6.25E-2</v>
      </c>
      <c r="F110">
        <v>530503.1</v>
      </c>
      <c r="G110" s="3">
        <f t="shared" si="3"/>
        <v>2.1678273303850304</v>
      </c>
      <c r="H110">
        <v>4897.2700000000004</v>
      </c>
      <c r="I110" s="3"/>
      <c r="J110" s="1">
        <v>110.2</v>
      </c>
      <c r="K110" s="2"/>
      <c r="L110"/>
    </row>
    <row r="111" spans="1:12" x14ac:dyDescent="0.2">
      <c r="A111">
        <v>2004.4</v>
      </c>
      <c r="B111">
        <v>96.2</v>
      </c>
      <c r="C111" s="13">
        <f t="shared" si="2"/>
        <v>0.94438614900316242</v>
      </c>
      <c r="D111" s="7">
        <v>459194</v>
      </c>
      <c r="E111">
        <v>-1.5625E-2</v>
      </c>
      <c r="F111">
        <v>529914.4</v>
      </c>
      <c r="G111" s="3">
        <f t="shared" si="3"/>
        <v>-0.44388053528807703</v>
      </c>
      <c r="H111">
        <v>4751.93</v>
      </c>
      <c r="I111" s="3"/>
      <c r="J111" s="1">
        <v>102.68</v>
      </c>
      <c r="K111" s="2"/>
      <c r="L111"/>
    </row>
    <row r="112" spans="1:12" x14ac:dyDescent="0.2">
      <c r="A112">
        <v>2005.1</v>
      </c>
      <c r="B112">
        <v>95.3</v>
      </c>
      <c r="C112" s="13">
        <f t="shared" si="2"/>
        <v>-0.93555093555094393</v>
      </c>
      <c r="D112" s="7">
        <v>462187</v>
      </c>
      <c r="E112">
        <v>1.5625E-2</v>
      </c>
      <c r="F112">
        <v>529879.30000000005</v>
      </c>
      <c r="G112" s="3">
        <f t="shared" si="3"/>
        <v>-2.6494845205160544E-2</v>
      </c>
      <c r="H112">
        <v>4456.17</v>
      </c>
      <c r="I112" s="3"/>
      <c r="J112" s="1">
        <v>107.22</v>
      </c>
      <c r="K112" s="2"/>
      <c r="L112"/>
    </row>
    <row r="113" spans="1:12" x14ac:dyDescent="0.2">
      <c r="A113">
        <v>2005.2</v>
      </c>
      <c r="B113">
        <v>95.4</v>
      </c>
      <c r="C113" s="13">
        <f t="shared" si="2"/>
        <v>0.10493179433368471</v>
      </c>
      <c r="D113" s="7">
        <v>469577</v>
      </c>
      <c r="E113">
        <v>0</v>
      </c>
      <c r="F113">
        <v>531338.9</v>
      </c>
      <c r="G113" s="3">
        <f t="shared" si="3"/>
        <v>1.1018358331793543</v>
      </c>
      <c r="H113">
        <v>4631.3900000000003</v>
      </c>
      <c r="I113" s="3"/>
      <c r="J113" s="1">
        <v>110.91</v>
      </c>
      <c r="K113" s="2"/>
      <c r="L113"/>
    </row>
    <row r="114" spans="1:12" x14ac:dyDescent="0.2">
      <c r="A114">
        <v>2005.3</v>
      </c>
      <c r="B114">
        <v>95</v>
      </c>
      <c r="C114" s="13">
        <f t="shared" si="2"/>
        <v>-0.41928721174004924</v>
      </c>
      <c r="D114" s="7">
        <v>478633</v>
      </c>
      <c r="E114">
        <v>1.5625E-2</v>
      </c>
      <c r="F114">
        <v>534627.6</v>
      </c>
      <c r="G114" s="3">
        <f t="shared" si="3"/>
        <v>2.475783346560867</v>
      </c>
      <c r="H114">
        <v>4476.38</v>
      </c>
      <c r="I114" s="3"/>
      <c r="J114" s="1">
        <v>113.29</v>
      </c>
      <c r="K114" s="2"/>
      <c r="L114"/>
    </row>
    <row r="115" spans="1:12" x14ac:dyDescent="0.2">
      <c r="A115">
        <v>2005.4</v>
      </c>
      <c r="B115">
        <v>95.4</v>
      </c>
      <c r="C115" s="13">
        <f t="shared" si="2"/>
        <v>0.42105263157894424</v>
      </c>
      <c r="D115" s="7">
        <v>481937</v>
      </c>
      <c r="E115">
        <v>6.25E-2</v>
      </c>
      <c r="F115">
        <v>534717.4</v>
      </c>
      <c r="G115" s="3">
        <f t="shared" si="3"/>
        <v>6.718695405929509E-2</v>
      </c>
      <c r="H115">
        <v>5202.92</v>
      </c>
      <c r="I115" s="3"/>
      <c r="J115" s="1">
        <v>117.88</v>
      </c>
      <c r="K115" s="2"/>
      <c r="L115"/>
    </row>
    <row r="116" spans="1:12" x14ac:dyDescent="0.2">
      <c r="A116">
        <v>2006.1</v>
      </c>
      <c r="B116">
        <v>95.2</v>
      </c>
      <c r="C116" s="13">
        <f t="shared" si="2"/>
        <v>-0.20964360587002462</v>
      </c>
      <c r="D116" s="7">
        <v>484356</v>
      </c>
      <c r="E116">
        <v>9.375E-2</v>
      </c>
      <c r="F116">
        <v>534484.80000000005</v>
      </c>
      <c r="G116" s="3">
        <f t="shared" si="3"/>
        <v>-0.17399845226653277</v>
      </c>
      <c r="H116">
        <v>5055.22</v>
      </c>
      <c r="I116" s="3"/>
      <c r="J116" s="1">
        <v>117.48</v>
      </c>
      <c r="K116" s="2"/>
      <c r="L116"/>
    </row>
    <row r="117" spans="1:12" x14ac:dyDescent="0.2">
      <c r="A117" s="2">
        <v>2006.2</v>
      </c>
      <c r="B117">
        <v>95.3</v>
      </c>
      <c r="C117" s="13">
        <f t="shared" si="2"/>
        <v>0.10504201680672232</v>
      </c>
      <c r="D117" s="7">
        <v>484275</v>
      </c>
      <c r="E117">
        <v>0.34375</v>
      </c>
      <c r="F117">
        <v>534040.80000000005</v>
      </c>
      <c r="G117" s="3">
        <f t="shared" si="3"/>
        <v>-0.33228260186257685</v>
      </c>
      <c r="H117">
        <v>4674.58</v>
      </c>
      <c r="I117" s="3"/>
      <c r="J117" s="1">
        <v>114.51</v>
      </c>
      <c r="K117" s="2"/>
      <c r="L117"/>
    </row>
    <row r="118" spans="1:12" x14ac:dyDescent="0.2">
      <c r="A118" s="2">
        <v>2006.3</v>
      </c>
      <c r="B118">
        <v>95.3</v>
      </c>
      <c r="C118" s="13">
        <f t="shared" si="2"/>
        <v>0</v>
      </c>
      <c r="D118" s="7">
        <v>482555</v>
      </c>
      <c r="E118">
        <v>0.39499999999999996</v>
      </c>
      <c r="F118">
        <v>532304.1</v>
      </c>
      <c r="G118" s="3">
        <f t="shared" si="3"/>
        <v>-1.3007994894772779</v>
      </c>
      <c r="H118">
        <v>4882.75</v>
      </c>
      <c r="I118" s="3"/>
      <c r="J118" s="1">
        <v>117.99000000000001</v>
      </c>
      <c r="K118" s="2"/>
      <c r="L118"/>
    </row>
    <row r="119" spans="1:12" x14ac:dyDescent="0.2">
      <c r="A119" s="2">
        <v>2006.4</v>
      </c>
      <c r="B119">
        <v>95.8</v>
      </c>
      <c r="C119" s="13">
        <f t="shared" si="2"/>
        <v>0.52465897166842357</v>
      </c>
      <c r="D119" s="7">
        <v>482093</v>
      </c>
      <c r="E119">
        <v>0.55999999999999994</v>
      </c>
      <c r="F119">
        <v>539852.6</v>
      </c>
      <c r="G119" s="3">
        <f t="shared" si="3"/>
        <v>5.6723215169674823</v>
      </c>
      <c r="H119">
        <v>5847.29</v>
      </c>
      <c r="I119" s="3"/>
      <c r="J119" s="1">
        <v>119.02</v>
      </c>
      <c r="K119" s="2"/>
      <c r="L119"/>
    </row>
    <row r="120" spans="1:12" x14ac:dyDescent="0.2">
      <c r="A120" s="2">
        <v>2007.1</v>
      </c>
      <c r="B120">
        <v>95.2</v>
      </c>
      <c r="C120" s="13">
        <f t="shared" si="2"/>
        <v>-0.62630480167014113</v>
      </c>
      <c r="D120" s="7">
        <v>482688</v>
      </c>
      <c r="E120">
        <v>0.63500000000000001</v>
      </c>
      <c r="F120">
        <v>541869.80000000005</v>
      </c>
      <c r="G120" s="3">
        <f t="shared" si="3"/>
        <v>1.4946302009104073</v>
      </c>
      <c r="H120">
        <v>6272.75</v>
      </c>
      <c r="I120" s="3"/>
      <c r="J120" s="1">
        <v>117.56</v>
      </c>
      <c r="K120" s="2"/>
      <c r="L120"/>
    </row>
    <row r="121" spans="1:12" x14ac:dyDescent="0.2">
      <c r="A121" s="2">
        <v>2007.2</v>
      </c>
      <c r="B121">
        <v>95.3</v>
      </c>
      <c r="C121" s="13">
        <f t="shared" si="2"/>
        <v>0.10504201680672232</v>
      </c>
      <c r="D121" s="7">
        <v>482996</v>
      </c>
      <c r="E121">
        <v>0.73499999999999999</v>
      </c>
      <c r="F121">
        <v>542152.5</v>
      </c>
      <c r="G121" s="3">
        <f t="shared" si="3"/>
        <v>0.20868481690614615</v>
      </c>
      <c r="H121">
        <v>6255.6100000000006</v>
      </c>
      <c r="I121" s="3"/>
      <c r="J121" s="1">
        <v>123.39</v>
      </c>
      <c r="K121" s="2"/>
      <c r="L121"/>
    </row>
    <row r="122" spans="1:12" x14ac:dyDescent="0.2">
      <c r="A122">
        <v>2007.3</v>
      </c>
      <c r="B122">
        <v>95.3</v>
      </c>
      <c r="C122" s="13">
        <f t="shared" si="2"/>
        <v>0</v>
      </c>
      <c r="D122" s="7">
        <v>483505</v>
      </c>
      <c r="E122">
        <v>1.02</v>
      </c>
      <c r="F122">
        <v>536546.9</v>
      </c>
      <c r="G122" s="3">
        <f t="shared" si="3"/>
        <v>-4.1358104961242148</v>
      </c>
      <c r="H122">
        <v>6170.6</v>
      </c>
      <c r="I122" s="3"/>
      <c r="J122" s="1">
        <v>114.97</v>
      </c>
      <c r="K122" s="2"/>
      <c r="L122"/>
    </row>
    <row r="123" spans="1:12" x14ac:dyDescent="0.2">
      <c r="A123">
        <v>2007.4</v>
      </c>
      <c r="B123">
        <v>96</v>
      </c>
      <c r="C123" s="13">
        <f t="shared" si="2"/>
        <v>0.734522560335793</v>
      </c>
      <c r="D123" s="7">
        <v>483864</v>
      </c>
      <c r="E123">
        <v>0.86499999999999999</v>
      </c>
      <c r="F123">
        <v>536717.9</v>
      </c>
      <c r="G123" s="3">
        <f t="shared" si="3"/>
        <v>0.12748186598416922</v>
      </c>
      <c r="H123">
        <v>6346.9000000000005</v>
      </c>
      <c r="I123" s="3"/>
      <c r="J123" s="1">
        <v>111.71000000000001</v>
      </c>
      <c r="K123" s="2"/>
      <c r="L123"/>
    </row>
    <row r="124" spans="1:12" x14ac:dyDescent="0.2">
      <c r="A124">
        <v>2008.1</v>
      </c>
      <c r="B124">
        <v>95.9</v>
      </c>
      <c r="C124" s="13">
        <f t="shared" si="2"/>
        <v>-0.10416666666666075</v>
      </c>
      <c r="D124" s="7">
        <v>478835</v>
      </c>
      <c r="E124">
        <v>0.91999999999999993</v>
      </c>
      <c r="F124">
        <v>537553.5</v>
      </c>
      <c r="G124" s="3">
        <f t="shared" si="3"/>
        <v>0.62274800225594618</v>
      </c>
      <c r="H124">
        <v>5683.88</v>
      </c>
      <c r="I124" s="3"/>
      <c r="J124" s="1">
        <v>99.850000000000009</v>
      </c>
      <c r="K124" s="2"/>
      <c r="L124"/>
    </row>
    <row r="125" spans="1:12" x14ac:dyDescent="0.2">
      <c r="A125">
        <v>2008.2</v>
      </c>
      <c r="B125">
        <v>96</v>
      </c>
      <c r="C125" s="13">
        <f t="shared" si="2"/>
        <v>0.10427528675702735</v>
      </c>
      <c r="D125" s="7">
        <v>479541</v>
      </c>
      <c r="E125">
        <v>0.98</v>
      </c>
      <c r="F125">
        <v>533763.6</v>
      </c>
      <c r="G125" s="3">
        <f t="shared" si="3"/>
        <v>-2.8201099983536704</v>
      </c>
      <c r="H125">
        <v>3931.9900000000002</v>
      </c>
      <c r="I125" s="3"/>
      <c r="J125" s="1">
        <v>106.17</v>
      </c>
      <c r="K125" s="2"/>
      <c r="L125"/>
    </row>
    <row r="126" spans="1:12" x14ac:dyDescent="0.2">
      <c r="A126">
        <v>2008.3</v>
      </c>
      <c r="B126">
        <v>97.5</v>
      </c>
      <c r="C126" s="13">
        <f t="shared" si="2"/>
        <v>1.5625</v>
      </c>
      <c r="D126" s="7">
        <v>478165</v>
      </c>
      <c r="E126">
        <v>1.0999989999999999</v>
      </c>
      <c r="F126">
        <v>523273.7</v>
      </c>
      <c r="G126" s="3">
        <f t="shared" si="3"/>
        <v>-7.8610830712322777</v>
      </c>
      <c r="H126">
        <v>2961.7000000000003</v>
      </c>
      <c r="I126" s="3"/>
      <c r="J126" s="1">
        <v>105.94</v>
      </c>
      <c r="K126" s="2"/>
      <c r="L126"/>
    </row>
    <row r="127" spans="1:12" x14ac:dyDescent="0.2">
      <c r="A127">
        <v>2008.4</v>
      </c>
      <c r="B127">
        <v>97.7</v>
      </c>
      <c r="C127" s="13">
        <f t="shared" si="2"/>
        <v>0.20512820512821328</v>
      </c>
      <c r="D127" s="7">
        <v>480223</v>
      </c>
      <c r="E127">
        <v>0.95</v>
      </c>
      <c r="F127">
        <v>516821.3</v>
      </c>
      <c r="G127" s="3">
        <f t="shared" si="3"/>
        <v>-4.9323327352397417</v>
      </c>
      <c r="H127">
        <v>2211.52</v>
      </c>
      <c r="I127" s="3"/>
      <c r="J127" s="1">
        <v>90.79</v>
      </c>
      <c r="K127" s="2"/>
      <c r="L127"/>
    </row>
    <row r="128" spans="1:12" x14ac:dyDescent="0.2">
      <c r="A128">
        <v>2009.1</v>
      </c>
      <c r="B128">
        <v>95.9</v>
      </c>
      <c r="C128" s="13">
        <f t="shared" si="2"/>
        <v>-1.842374616171949</v>
      </c>
      <c r="D128" s="7">
        <v>481483</v>
      </c>
      <c r="E128">
        <v>0.65999999999999992</v>
      </c>
      <c r="F128">
        <v>492177.2</v>
      </c>
      <c r="G128" s="3">
        <f t="shared" si="3"/>
        <v>-19.073594683500829</v>
      </c>
      <c r="H128">
        <v>1831.63</v>
      </c>
      <c r="I128" s="3"/>
      <c r="J128" s="1">
        <v>99.15</v>
      </c>
      <c r="K128" s="2"/>
      <c r="L128"/>
    </row>
    <row r="129" spans="1:14" x14ac:dyDescent="0.2">
      <c r="A129" s="2">
        <v>2009.2</v>
      </c>
      <c r="B129">
        <v>96</v>
      </c>
      <c r="C129" s="13">
        <f t="shared" si="2"/>
        <v>0.10427528675702735</v>
      </c>
      <c r="D129" s="7">
        <v>482493</v>
      </c>
      <c r="E129">
        <v>0.39999999999999997</v>
      </c>
      <c r="F129">
        <v>497968.7</v>
      </c>
      <c r="G129" s="3">
        <f t="shared" si="3"/>
        <v>4.7068413571372147</v>
      </c>
      <c r="H129">
        <v>3513.05</v>
      </c>
      <c r="I129" s="3"/>
      <c r="J129" s="1">
        <v>96.42</v>
      </c>
      <c r="K129" s="2"/>
      <c r="L129"/>
    </row>
    <row r="130" spans="1:14" x14ac:dyDescent="0.2">
      <c r="A130" s="2">
        <v>2009.3</v>
      </c>
      <c r="B130">
        <v>95.3</v>
      </c>
      <c r="C130" s="13">
        <f t="shared" si="2"/>
        <v>-0.72916666666666963</v>
      </c>
      <c r="D130" s="7">
        <v>483451</v>
      </c>
      <c r="E130">
        <v>0.41</v>
      </c>
      <c r="F130">
        <v>493622.3</v>
      </c>
      <c r="G130" s="3">
        <f t="shared" si="3"/>
        <v>-3.4913037706988614</v>
      </c>
      <c r="H130">
        <v>3601.75</v>
      </c>
      <c r="I130" s="3"/>
      <c r="J130" s="1">
        <v>89.49</v>
      </c>
      <c r="K130" s="2"/>
      <c r="L130"/>
    </row>
    <row r="131" spans="1:14" x14ac:dyDescent="0.2">
      <c r="A131" s="2">
        <v>2009.4</v>
      </c>
      <c r="B131">
        <v>95.2</v>
      </c>
      <c r="C131" s="13">
        <f t="shared" si="2"/>
        <v>-0.10493179433367361</v>
      </c>
      <c r="D131" s="7">
        <v>485869</v>
      </c>
      <c r="E131">
        <v>0.26</v>
      </c>
      <c r="F131">
        <v>496412.1</v>
      </c>
      <c r="G131" s="3">
        <f t="shared" si="3"/>
        <v>2.2606758244107183</v>
      </c>
      <c r="H131">
        <v>4707.68</v>
      </c>
      <c r="I131" s="3"/>
      <c r="J131" s="1">
        <v>93.08</v>
      </c>
      <c r="K131" s="2"/>
      <c r="L131"/>
    </row>
    <row r="132" spans="1:14" x14ac:dyDescent="0.2">
      <c r="A132">
        <v>2010.1</v>
      </c>
      <c r="B132">
        <v>94.9</v>
      </c>
      <c r="C132" s="13">
        <f t="shared" si="2"/>
        <v>-0.31512605042016695</v>
      </c>
      <c r="D132" s="7">
        <v>488686</v>
      </c>
      <c r="E132">
        <v>0.27499999999999997</v>
      </c>
      <c r="F132">
        <v>501433.9</v>
      </c>
      <c r="G132" s="3">
        <f t="shared" si="3"/>
        <v>4.0464767075580887</v>
      </c>
      <c r="H132">
        <v>4884.68</v>
      </c>
      <c r="I132" s="3"/>
      <c r="J132" s="1">
        <v>93.4</v>
      </c>
      <c r="K132" s="2"/>
      <c r="L132"/>
    </row>
    <row r="133" spans="1:14" x14ac:dyDescent="0.2">
      <c r="A133" s="2">
        <v>2010.2</v>
      </c>
      <c r="B133">
        <v>95.1</v>
      </c>
      <c r="C133" s="13">
        <f t="shared" si="2"/>
        <v>0.21074815595363283</v>
      </c>
      <c r="D133" s="7">
        <v>492492</v>
      </c>
      <c r="E133">
        <v>0.32500000000000001</v>
      </c>
      <c r="F133">
        <v>505095.7</v>
      </c>
      <c r="G133" s="3">
        <f t="shared" si="3"/>
        <v>2.9210629755985984</v>
      </c>
      <c r="H133">
        <v>4587.5200000000004</v>
      </c>
      <c r="I133" s="3"/>
      <c r="J133" s="1">
        <v>88.49</v>
      </c>
      <c r="K133" s="2"/>
      <c r="L133"/>
    </row>
    <row r="134" spans="1:14" x14ac:dyDescent="0.2">
      <c r="A134" s="2">
        <v>2010.3</v>
      </c>
      <c r="B134">
        <v>94.4</v>
      </c>
      <c r="C134" s="13">
        <f t="shared" ref="C134:C185" si="4">(B134/B133-1)*100</f>
        <v>-0.73606729758147749</v>
      </c>
      <c r="D134" s="7">
        <v>497573</v>
      </c>
      <c r="E134">
        <v>0.26</v>
      </c>
      <c r="F134">
        <v>510934.6</v>
      </c>
      <c r="G134" s="3">
        <f t="shared" ref="G134:G185" si="5">(F134/F133-1)*100*4</f>
        <v>4.6239950171818478</v>
      </c>
      <c r="H134">
        <v>4791.12</v>
      </c>
      <c r="I134" s="3"/>
      <c r="J134" s="1">
        <v>83.53</v>
      </c>
      <c r="K134" s="2"/>
      <c r="L134"/>
    </row>
    <row r="135" spans="1:14" x14ac:dyDescent="0.2">
      <c r="A135" s="2">
        <v>2010.4</v>
      </c>
      <c r="B135">
        <v>95</v>
      </c>
      <c r="C135" s="13">
        <f t="shared" si="4"/>
        <v>0.63559322033897026</v>
      </c>
      <c r="D135" s="7">
        <v>501834</v>
      </c>
      <c r="E135">
        <v>0.17499999999999999</v>
      </c>
      <c r="F135">
        <v>505219.9</v>
      </c>
      <c r="G135" s="3">
        <f t="shared" si="5"/>
        <v>-4.4739189712342586</v>
      </c>
      <c r="H135">
        <v>5103.4400000000005</v>
      </c>
      <c r="I135" s="3"/>
      <c r="J135" s="1">
        <v>81.67</v>
      </c>
      <c r="K135" s="2"/>
      <c r="L135"/>
    </row>
    <row r="136" spans="1:14" x14ac:dyDescent="0.2">
      <c r="A136" s="2">
        <v>2011.1</v>
      </c>
      <c r="B136">
        <v>94.4</v>
      </c>
      <c r="C136" s="13">
        <f t="shared" si="4"/>
        <v>-0.63157894736841635</v>
      </c>
      <c r="D136" s="7">
        <v>513611</v>
      </c>
      <c r="E136">
        <v>0.19</v>
      </c>
      <c r="F136">
        <v>498606.6</v>
      </c>
      <c r="G136" s="3">
        <f t="shared" si="5"/>
        <v>-5.2359774426938177</v>
      </c>
      <c r="H136">
        <v>3809.27</v>
      </c>
      <c r="I136" s="3"/>
      <c r="J136" s="1">
        <v>82.76</v>
      </c>
      <c r="K136" s="2"/>
      <c r="L136"/>
    </row>
    <row r="137" spans="1:14" x14ac:dyDescent="0.2">
      <c r="A137" s="2">
        <v>2011.2</v>
      </c>
      <c r="B137">
        <v>94.7</v>
      </c>
      <c r="C137" s="13">
        <f t="shared" si="4"/>
        <v>0.31779661016948513</v>
      </c>
      <c r="D137" s="7">
        <v>518117</v>
      </c>
      <c r="E137">
        <v>0.32500000000000001</v>
      </c>
      <c r="F137">
        <v>490831.1</v>
      </c>
      <c r="G137" s="3">
        <f t="shared" si="5"/>
        <v>-6.237783454932222</v>
      </c>
      <c r="H137">
        <v>1965.55</v>
      </c>
      <c r="I137" s="3"/>
      <c r="J137" s="1">
        <v>80.64</v>
      </c>
      <c r="K137" s="2"/>
      <c r="L137"/>
    </row>
    <row r="138" spans="1:14" x14ac:dyDescent="0.2">
      <c r="A138" s="2">
        <v>2011.3</v>
      </c>
      <c r="B138">
        <v>94.6</v>
      </c>
      <c r="C138" s="13">
        <f t="shared" si="4"/>
        <v>-0.10559662090814381</v>
      </c>
      <c r="D138" s="7">
        <v>522813</v>
      </c>
      <c r="E138">
        <v>0.84</v>
      </c>
      <c r="F138">
        <v>501058.3</v>
      </c>
      <c r="G138" s="3">
        <f t="shared" si="5"/>
        <v>8.3345981947761771</v>
      </c>
      <c r="H138">
        <v>2552.23</v>
      </c>
      <c r="I138" s="3"/>
      <c r="J138" s="1">
        <v>77.040000000000006</v>
      </c>
      <c r="K138" s="2"/>
      <c r="L138"/>
    </row>
    <row r="139" spans="1:14" x14ac:dyDescent="0.2">
      <c r="A139" s="2">
        <v>2011.4</v>
      </c>
      <c r="B139">
        <v>94.8</v>
      </c>
      <c r="C139" s="13">
        <f t="shared" si="4"/>
        <v>0.21141649048626032</v>
      </c>
      <c r="D139" s="7">
        <v>527434</v>
      </c>
      <c r="E139">
        <v>0.22499999999999998</v>
      </c>
      <c r="F139">
        <v>500138.2</v>
      </c>
      <c r="G139" s="3">
        <f t="shared" si="5"/>
        <v>-0.73452530374207292</v>
      </c>
      <c r="H139">
        <v>1923.07</v>
      </c>
      <c r="I139" s="3"/>
      <c r="J139" s="1">
        <v>76.98</v>
      </c>
      <c r="K139" s="2"/>
      <c r="L139"/>
    </row>
    <row r="140" spans="1:14" x14ac:dyDescent="0.2">
      <c r="A140" s="2">
        <v>2012.1</v>
      </c>
      <c r="B140">
        <v>94.5</v>
      </c>
      <c r="C140" s="13">
        <f t="shared" si="4"/>
        <v>-0.31645569620253333</v>
      </c>
      <c r="D140" s="7">
        <v>531209</v>
      </c>
      <c r="E140">
        <v>0.18</v>
      </c>
      <c r="F140">
        <v>507515.3</v>
      </c>
      <c r="G140" s="3">
        <f t="shared" si="5"/>
        <v>5.900049226393822</v>
      </c>
      <c r="H140">
        <v>1649.3600000000001</v>
      </c>
      <c r="I140" s="3"/>
      <c r="J140" s="1">
        <v>82.41</v>
      </c>
      <c r="K140" s="2"/>
      <c r="L140"/>
    </row>
    <row r="141" spans="1:14" x14ac:dyDescent="0.2">
      <c r="A141" s="2">
        <v>2012.2</v>
      </c>
      <c r="B141">
        <v>95.2</v>
      </c>
      <c r="C141" s="13">
        <f t="shared" si="4"/>
        <v>0.74074074074075291</v>
      </c>
      <c r="D141" s="7">
        <v>534120</v>
      </c>
      <c r="E141">
        <v>0.19</v>
      </c>
      <c r="F141">
        <v>500293.5</v>
      </c>
      <c r="G141" s="3">
        <f t="shared" si="5"/>
        <v>-5.6918875155093751</v>
      </c>
      <c r="H141">
        <v>1279.05</v>
      </c>
      <c r="I141" s="3"/>
      <c r="J141" s="1">
        <v>79.81</v>
      </c>
      <c r="K141" s="2"/>
      <c r="L141"/>
    </row>
    <row r="142" spans="1:14" x14ac:dyDescent="0.2">
      <c r="A142" s="2">
        <v>2012.3</v>
      </c>
      <c r="B142">
        <v>94.1</v>
      </c>
      <c r="C142" s="13">
        <f t="shared" si="4"/>
        <v>-1.1554621848739566</v>
      </c>
      <c r="D142" s="7">
        <v>539794</v>
      </c>
      <c r="E142">
        <v>0.13499999999999998</v>
      </c>
      <c r="F142">
        <v>497551.1</v>
      </c>
      <c r="G142" s="3">
        <f t="shared" si="5"/>
        <v>-2.1926329244733367</v>
      </c>
      <c r="H142">
        <v>747.45</v>
      </c>
      <c r="I142" s="3"/>
      <c r="J142" s="1">
        <v>77.92</v>
      </c>
      <c r="K142" s="2"/>
      <c r="L142"/>
    </row>
    <row r="143" spans="1:14" x14ac:dyDescent="0.2">
      <c r="A143" s="2">
        <v>2012.4</v>
      </c>
      <c r="B143">
        <v>94.4</v>
      </c>
      <c r="C143" s="13">
        <f t="shared" si="4"/>
        <v>0.31880977683316214</v>
      </c>
      <c r="D143" s="7">
        <v>546205</v>
      </c>
      <c r="E143">
        <v>0.15</v>
      </c>
      <c r="F143">
        <v>497117.9</v>
      </c>
      <c r="G143" s="3">
        <f t="shared" si="5"/>
        <v>-0.34826573592137144</v>
      </c>
      <c r="H143">
        <v>1283.06</v>
      </c>
      <c r="I143" s="3"/>
      <c r="J143" s="1">
        <v>86.64</v>
      </c>
      <c r="K143" s="2"/>
      <c r="L143"/>
    </row>
    <row r="144" spans="1:14" x14ac:dyDescent="0.2">
      <c r="A144" s="2">
        <f>A143+0.7</f>
        <v>2013.1000000000001</v>
      </c>
      <c r="B144">
        <v>94.2</v>
      </c>
      <c r="C144" s="13">
        <f t="shared" si="4"/>
        <v>-0.21186440677966045</v>
      </c>
      <c r="D144" s="7">
        <v>552667</v>
      </c>
      <c r="E144">
        <v>0.19499999999999998</v>
      </c>
      <c r="F144">
        <v>503022</v>
      </c>
      <c r="G144" s="3">
        <f t="shared" si="5"/>
        <v>4.7506637761384418</v>
      </c>
      <c r="H144">
        <v>954.73</v>
      </c>
      <c r="I144" s="3"/>
      <c r="J144" s="1">
        <v>94.16</v>
      </c>
      <c r="K144" s="2"/>
      <c r="L144"/>
      <c r="N144" s="13"/>
    </row>
    <row r="145" spans="1:14" x14ac:dyDescent="0.2">
      <c r="A145" s="2">
        <f>A144+0.1</f>
        <v>2013.2</v>
      </c>
      <c r="B145">
        <v>94.5</v>
      </c>
      <c r="C145" s="13">
        <f t="shared" si="4"/>
        <v>0.31847133757960666</v>
      </c>
      <c r="D145" s="7">
        <v>562307</v>
      </c>
      <c r="E145">
        <v>8.4999999999999992E-2</v>
      </c>
      <c r="F145">
        <v>507604</v>
      </c>
      <c r="G145" s="3">
        <f t="shared" si="5"/>
        <v>3.643578213278964</v>
      </c>
      <c r="H145">
        <v>2218.4900000000002</v>
      </c>
      <c r="I145" s="3"/>
      <c r="J145" s="1">
        <v>99.210000000000008</v>
      </c>
      <c r="K145" s="2"/>
      <c r="L145"/>
      <c r="N145" s="13"/>
    </row>
    <row r="146" spans="1:14" x14ac:dyDescent="0.2">
      <c r="A146" s="2">
        <f t="shared" ref="A146:A151" si="6">A145+0.1</f>
        <v>2013.3</v>
      </c>
      <c r="B146">
        <v>94.8</v>
      </c>
      <c r="C146" s="13">
        <f t="shared" si="4"/>
        <v>0.31746031746031633</v>
      </c>
      <c r="D146" s="7">
        <v>569413</v>
      </c>
      <c r="E146">
        <v>0.08</v>
      </c>
      <c r="F146">
        <v>512873.4</v>
      </c>
      <c r="G146" s="3">
        <f t="shared" si="5"/>
        <v>4.1523707456994075</v>
      </c>
      <c r="H146">
        <v>962.97</v>
      </c>
      <c r="I146" s="3"/>
      <c r="J146" s="1">
        <v>98.29</v>
      </c>
      <c r="K146" s="2"/>
      <c r="L146"/>
      <c r="N146" s="13"/>
    </row>
    <row r="147" spans="1:14" x14ac:dyDescent="0.2">
      <c r="A147" s="2">
        <f t="shared" si="6"/>
        <v>2013.3999999999999</v>
      </c>
      <c r="B147">
        <v>95.5</v>
      </c>
      <c r="C147" s="13">
        <f t="shared" si="4"/>
        <v>0.73839662447257037</v>
      </c>
      <c r="D147" s="7">
        <v>578398</v>
      </c>
      <c r="E147">
        <v>0.06</v>
      </c>
      <c r="F147">
        <v>512332.5</v>
      </c>
      <c r="G147" s="3">
        <f t="shared" si="5"/>
        <v>-0.42185849373357343</v>
      </c>
      <c r="H147">
        <v>375.53000000000003</v>
      </c>
      <c r="I147" s="3"/>
      <c r="J147" s="1">
        <v>105.25</v>
      </c>
      <c r="K147" s="2"/>
      <c r="L147"/>
      <c r="N147" s="13"/>
    </row>
    <row r="148" spans="1:14" x14ac:dyDescent="0.2">
      <c r="A148" s="2">
        <f>A147+0.7</f>
        <v>2014.1</v>
      </c>
      <c r="B148">
        <v>95.5</v>
      </c>
      <c r="C148" s="13">
        <f t="shared" si="4"/>
        <v>0</v>
      </c>
      <c r="D148" s="7">
        <v>580855</v>
      </c>
      <c r="E148">
        <v>0.09</v>
      </c>
      <c r="F148">
        <v>516763.3</v>
      </c>
      <c r="G148" s="3">
        <f t="shared" si="5"/>
        <v>3.4593159715614163</v>
      </c>
      <c r="H148">
        <v>-915</v>
      </c>
      <c r="I148" s="3"/>
      <c r="J148" s="1">
        <v>102.98</v>
      </c>
      <c r="K148" s="2"/>
      <c r="L148"/>
      <c r="N148" s="13"/>
    </row>
    <row r="149" spans="1:14" x14ac:dyDescent="0.2">
      <c r="A149" s="2">
        <f>A148+0.1</f>
        <v>2014.1999999999998</v>
      </c>
      <c r="B149">
        <v>97.7</v>
      </c>
      <c r="C149" s="13">
        <f t="shared" si="4"/>
        <v>2.3036649214659644</v>
      </c>
      <c r="D149" s="7">
        <v>584907</v>
      </c>
      <c r="E149">
        <v>0.13</v>
      </c>
      <c r="F149">
        <v>517898.6</v>
      </c>
      <c r="G149" s="3">
        <f t="shared" si="5"/>
        <v>0.87877757572956128</v>
      </c>
      <c r="H149">
        <v>1070.24</v>
      </c>
      <c r="I149" s="3"/>
      <c r="J149" s="1">
        <v>101.28</v>
      </c>
      <c r="K149" s="2"/>
      <c r="L149"/>
      <c r="N149" s="13"/>
    </row>
    <row r="150" spans="1:14" x14ac:dyDescent="0.2">
      <c r="A150" s="2">
        <f t="shared" si="6"/>
        <v>2014.2999999999997</v>
      </c>
      <c r="B150">
        <v>98.1</v>
      </c>
      <c r="C150" s="13">
        <f t="shared" si="4"/>
        <v>0.40941658137154668</v>
      </c>
      <c r="D150" s="7">
        <v>593414</v>
      </c>
      <c r="E150">
        <v>0.01</v>
      </c>
      <c r="F150">
        <v>518276.1</v>
      </c>
      <c r="G150" s="3">
        <f t="shared" si="5"/>
        <v>0.29156286578109203</v>
      </c>
      <c r="H150">
        <v>923.08</v>
      </c>
      <c r="I150" s="3"/>
      <c r="J150" s="1">
        <v>109.66</v>
      </c>
      <c r="K150" s="2"/>
      <c r="L150"/>
      <c r="N150" s="13"/>
    </row>
    <row r="151" spans="1:14" x14ac:dyDescent="0.2">
      <c r="A151" s="2">
        <f t="shared" si="6"/>
        <v>2014.3999999999996</v>
      </c>
      <c r="B151">
        <v>98.2</v>
      </c>
      <c r="C151" s="13">
        <f t="shared" si="4"/>
        <v>0.10193679918450993</v>
      </c>
      <c r="D151" s="7">
        <v>603859</v>
      </c>
      <c r="E151">
        <v>4.4999999999999998E-2</v>
      </c>
      <c r="F151">
        <v>521982.3</v>
      </c>
      <c r="G151" s="3">
        <f t="shared" si="5"/>
        <v>2.8604058724683412</v>
      </c>
      <c r="H151">
        <v>3026.37</v>
      </c>
      <c r="I151" s="3"/>
      <c r="J151" s="1">
        <v>119.85000000000001</v>
      </c>
      <c r="K151" s="2"/>
      <c r="L151"/>
      <c r="N151" s="13"/>
    </row>
    <row r="152" spans="1:14" x14ac:dyDescent="0.2">
      <c r="A152" s="2">
        <f>A151+0.7</f>
        <v>2015.0999999999997</v>
      </c>
      <c r="B152">
        <v>97.8</v>
      </c>
      <c r="C152" s="13">
        <f t="shared" si="4"/>
        <v>-0.40733197556008793</v>
      </c>
      <c r="D152" s="7">
        <v>609885</v>
      </c>
      <c r="E152">
        <v>4.9999999999999996E-2</v>
      </c>
      <c r="F152">
        <v>534839.9</v>
      </c>
      <c r="G152" s="3">
        <f t="shared" si="5"/>
        <v>9.8529011424333568</v>
      </c>
      <c r="H152">
        <v>3741.61</v>
      </c>
      <c r="I152" s="3"/>
      <c r="J152" s="1">
        <v>119.96000000000001</v>
      </c>
      <c r="K152" s="2"/>
      <c r="L152"/>
      <c r="N152" s="13"/>
    </row>
    <row r="153" spans="1:14" x14ac:dyDescent="0.2">
      <c r="A153" s="2">
        <f>A152+0.1</f>
        <v>2015.1999999999996</v>
      </c>
      <c r="B153">
        <v>98.4</v>
      </c>
      <c r="C153" s="13">
        <f t="shared" si="4"/>
        <v>0.61349693251535609</v>
      </c>
      <c r="D153" s="7">
        <v>617407</v>
      </c>
      <c r="E153">
        <v>-4.9999999999999996E-2</v>
      </c>
      <c r="F153">
        <v>538156.4</v>
      </c>
      <c r="G153" s="3">
        <f t="shared" si="5"/>
        <v>2.4803684242705515</v>
      </c>
      <c r="H153">
        <v>4223.13</v>
      </c>
      <c r="I153" s="3"/>
      <c r="J153" s="1">
        <v>122.10000000000001</v>
      </c>
      <c r="K153" s="2"/>
      <c r="L153"/>
      <c r="N153" s="13"/>
    </row>
    <row r="154" spans="1:14" x14ac:dyDescent="0.2">
      <c r="A154" s="2">
        <f>A153+0.1</f>
        <v>2015.2999999999995</v>
      </c>
      <c r="B154">
        <v>98.3</v>
      </c>
      <c r="C154" s="13">
        <f t="shared" si="4"/>
        <v>-0.10162601626017009</v>
      </c>
      <c r="D154" s="7">
        <v>624637</v>
      </c>
      <c r="E154">
        <v>-0.19499999999999998</v>
      </c>
      <c r="F154">
        <v>539930.19999999995</v>
      </c>
      <c r="G154" s="3">
        <f t="shared" si="5"/>
        <v>1.3184271338220199</v>
      </c>
      <c r="H154">
        <v>3900.92</v>
      </c>
      <c r="I154" s="3"/>
      <c r="J154" s="1">
        <v>119.81</v>
      </c>
      <c r="K154" s="2"/>
      <c r="L154"/>
      <c r="N154" s="13"/>
    </row>
    <row r="155" spans="1:14" x14ac:dyDescent="0.2">
      <c r="A155" s="2">
        <f>A154+0.1</f>
        <v>2015.3999999999994</v>
      </c>
      <c r="B155">
        <v>98.5</v>
      </c>
      <c r="C155" s="13">
        <f t="shared" si="4"/>
        <v>0.20345879959309254</v>
      </c>
      <c r="D155" s="7">
        <v>631190</v>
      </c>
      <c r="E155">
        <v>1.4999999999999999E-2</v>
      </c>
      <c r="F155">
        <v>539237.5</v>
      </c>
      <c r="G155" s="3">
        <f t="shared" si="5"/>
        <v>-0.51317744404735244</v>
      </c>
      <c r="H155">
        <v>4705.0600000000004</v>
      </c>
      <c r="I155" s="3"/>
      <c r="J155" s="1">
        <v>120.27</v>
      </c>
      <c r="K155" s="2"/>
      <c r="L155"/>
      <c r="N155" s="13"/>
    </row>
    <row r="156" spans="1:14" x14ac:dyDescent="0.2">
      <c r="A156" s="2">
        <f>A155+0.7</f>
        <v>2016.0999999999995</v>
      </c>
      <c r="B156">
        <v>97.7</v>
      </c>
      <c r="C156" s="13">
        <f t="shared" si="4"/>
        <v>-0.81218274111675148</v>
      </c>
      <c r="D156" s="7">
        <v>651169</v>
      </c>
      <c r="E156">
        <v>-0.30499999999999999</v>
      </c>
      <c r="F156">
        <v>545371.19999999995</v>
      </c>
      <c r="G156" s="3">
        <f t="shared" si="5"/>
        <v>4.5499061174343325</v>
      </c>
      <c r="H156">
        <v>5351.4400000000005</v>
      </c>
      <c r="I156" s="3"/>
      <c r="J156" s="1">
        <v>112.42</v>
      </c>
      <c r="K156" s="2"/>
      <c r="L156"/>
      <c r="N156" s="13"/>
    </row>
    <row r="157" spans="1:14" x14ac:dyDescent="0.2">
      <c r="A157" s="2">
        <f>A156+0.1</f>
        <v>2016.1999999999994</v>
      </c>
      <c r="B157">
        <v>98.1</v>
      </c>
      <c r="C157" s="13">
        <f t="shared" si="4"/>
        <v>0.40941658137154668</v>
      </c>
      <c r="D157" s="7">
        <v>663505</v>
      </c>
      <c r="E157">
        <v>-0.33499999999999996</v>
      </c>
      <c r="F157">
        <v>543382</v>
      </c>
      <c r="G157" s="3">
        <f t="shared" si="5"/>
        <v>-1.4589695972210937</v>
      </c>
      <c r="H157">
        <v>5132.66</v>
      </c>
      <c r="I157" s="3"/>
      <c r="J157" s="1">
        <v>102.77</v>
      </c>
      <c r="K157" s="2"/>
      <c r="L157"/>
      <c r="N157" s="13"/>
    </row>
    <row r="158" spans="1:14" x14ac:dyDescent="0.2">
      <c r="A158" s="2">
        <f>A157+0.1</f>
        <v>2016.2999999999993</v>
      </c>
      <c r="B158">
        <v>97.9</v>
      </c>
      <c r="C158" s="13">
        <f t="shared" si="4"/>
        <v>-0.20387359836899765</v>
      </c>
      <c r="D158" s="7">
        <v>675652</v>
      </c>
      <c r="E158">
        <v>-0.34499999999999997</v>
      </c>
      <c r="F158">
        <v>543607</v>
      </c>
      <c r="G158" s="3">
        <f t="shared" si="5"/>
        <v>0.16562933626804721</v>
      </c>
      <c r="H158">
        <v>5113.59</v>
      </c>
      <c r="I158" s="3"/>
      <c r="J158" s="1">
        <v>101.21000000000001</v>
      </c>
      <c r="K158" s="2"/>
      <c r="L158"/>
      <c r="N158" s="13"/>
    </row>
    <row r="159" spans="1:14" x14ac:dyDescent="0.2">
      <c r="A159" s="2">
        <f>A158+0.1</f>
        <v>2016.3999999999992</v>
      </c>
      <c r="B159">
        <v>98.6</v>
      </c>
      <c r="C159" s="13">
        <f t="shared" si="4"/>
        <v>0.71501532175688443</v>
      </c>
      <c r="D159" s="7">
        <v>691481</v>
      </c>
      <c r="E159">
        <v>-3.4999999999999996E-2</v>
      </c>
      <c r="F159">
        <v>544504.69999999995</v>
      </c>
      <c r="G159" s="3">
        <f t="shared" si="5"/>
        <v>0.66055072874338094</v>
      </c>
      <c r="H159">
        <v>5423.86</v>
      </c>
      <c r="I159" s="3"/>
      <c r="J159" s="1">
        <v>116.78</v>
      </c>
      <c r="K159" s="2"/>
      <c r="L159"/>
      <c r="N159" s="13"/>
    </row>
    <row r="160" spans="1:14" x14ac:dyDescent="0.2">
      <c r="A160" s="2">
        <f>A159+0.7</f>
        <v>2017.0999999999992</v>
      </c>
      <c r="B160">
        <v>98.2</v>
      </c>
      <c r="C160" s="13">
        <f t="shared" si="4"/>
        <v>-0.40567951318457585</v>
      </c>
      <c r="D160" s="7">
        <v>701978</v>
      </c>
      <c r="E160">
        <v>-7.4999999999999997E-2</v>
      </c>
      <c r="F160">
        <v>547599.19999999995</v>
      </c>
      <c r="G160" s="3">
        <f t="shared" si="5"/>
        <v>2.27325861466392</v>
      </c>
      <c r="H160">
        <v>5888.64</v>
      </c>
      <c r="I160" s="3"/>
      <c r="J160" s="1">
        <v>111.41</v>
      </c>
      <c r="K160" s="2"/>
      <c r="L160"/>
      <c r="N160" s="13"/>
    </row>
    <row r="161" spans="1:14" x14ac:dyDescent="0.2">
      <c r="A161" s="2">
        <f>A160+0.1</f>
        <v>2017.1999999999991</v>
      </c>
      <c r="B161">
        <v>98.5</v>
      </c>
      <c r="C161" s="13">
        <f t="shared" si="4"/>
        <v>0.3054989816700493</v>
      </c>
      <c r="D161" s="7">
        <v>712993</v>
      </c>
      <c r="E161">
        <v>-0.02</v>
      </c>
      <c r="F161">
        <v>550704.9</v>
      </c>
      <c r="G161" s="3">
        <f t="shared" si="5"/>
        <v>2.2685935260680523</v>
      </c>
      <c r="H161">
        <v>5068.95</v>
      </c>
      <c r="I161" s="3"/>
      <c r="J161" s="1">
        <v>112.4</v>
      </c>
      <c r="K161" s="2"/>
      <c r="L161"/>
      <c r="N161" s="13"/>
    </row>
    <row r="162" spans="1:14" x14ac:dyDescent="0.2">
      <c r="A162" s="2">
        <f>A161+0.1</f>
        <v>2017.299999999999</v>
      </c>
      <c r="B162">
        <v>98.3</v>
      </c>
      <c r="C162" s="13">
        <f t="shared" si="4"/>
        <v>-0.20304568527919065</v>
      </c>
      <c r="D162" s="7">
        <v>725863</v>
      </c>
      <c r="E162">
        <v>-0.14499999999999999</v>
      </c>
      <c r="F162">
        <v>557144.1</v>
      </c>
      <c r="G162" s="3">
        <f t="shared" si="5"/>
        <v>4.6770602549567997</v>
      </c>
      <c r="H162">
        <v>6299.4000000000005</v>
      </c>
      <c r="I162" s="3"/>
      <c r="J162" s="1">
        <v>112.64</v>
      </c>
      <c r="K162" s="2"/>
      <c r="L162"/>
      <c r="N162" s="13"/>
    </row>
    <row r="163" spans="1:14" x14ac:dyDescent="0.2">
      <c r="A163" s="2">
        <f>A162+0.1</f>
        <v>2017.399999999999</v>
      </c>
      <c r="B163">
        <v>98.8</v>
      </c>
      <c r="C163" s="13">
        <f t="shared" si="4"/>
        <v>0.50864699898269805</v>
      </c>
      <c r="D163" s="7">
        <v>737953</v>
      </c>
      <c r="E163">
        <v>-9.5000000000000001E-2</v>
      </c>
      <c r="F163">
        <v>556729.1</v>
      </c>
      <c r="G163" s="3">
        <f t="shared" si="5"/>
        <v>-0.29794805329537155</v>
      </c>
      <c r="H163">
        <v>5828.13</v>
      </c>
      <c r="I163" s="3"/>
      <c r="J163" s="1">
        <v>112.69</v>
      </c>
      <c r="K163" s="2"/>
      <c r="L163"/>
      <c r="N163" s="13"/>
    </row>
    <row r="164" spans="1:14" x14ac:dyDescent="0.2">
      <c r="A164" s="2">
        <f>2018+0.1</f>
        <v>2018.1</v>
      </c>
      <c r="B164">
        <v>99.5</v>
      </c>
      <c r="C164" s="13">
        <f t="shared" si="4"/>
        <v>0.70850202429149078</v>
      </c>
      <c r="D164" s="7">
        <v>746300</v>
      </c>
      <c r="E164">
        <v>-0.11</v>
      </c>
      <c r="F164">
        <v>558265.4</v>
      </c>
      <c r="G164" s="3">
        <f t="shared" si="5"/>
        <v>1.1038043457761049</v>
      </c>
      <c r="H164">
        <v>5109.05</v>
      </c>
      <c r="J164" s="1">
        <v>106.2</v>
      </c>
      <c r="K164" s="2"/>
      <c r="L164"/>
      <c r="N164" s="13"/>
    </row>
    <row r="165" spans="1:14" x14ac:dyDescent="0.2">
      <c r="A165" s="2">
        <f>A164+0.1</f>
        <v>2018.1999999999998</v>
      </c>
      <c r="B165">
        <v>99.1</v>
      </c>
      <c r="C165" s="13">
        <f t="shared" si="4"/>
        <v>-0.4020100502512669</v>
      </c>
      <c r="D165" s="7">
        <v>757954</v>
      </c>
      <c r="E165">
        <v>-0.11</v>
      </c>
      <c r="F165">
        <v>559095.6</v>
      </c>
      <c r="G165" s="3">
        <f t="shared" si="5"/>
        <v>0.59484252472028487</v>
      </c>
      <c r="H165">
        <v>5390.62</v>
      </c>
      <c r="J165" s="1">
        <v>110.71000000000001</v>
      </c>
      <c r="K165" s="2"/>
      <c r="L165"/>
      <c r="N165" s="13"/>
    </row>
    <row r="166" spans="1:14" x14ac:dyDescent="0.2">
      <c r="A166" s="2">
        <f>A165+0.1</f>
        <v>2018.2999999999997</v>
      </c>
      <c r="B166">
        <v>99.2</v>
      </c>
      <c r="C166" s="13">
        <f t="shared" si="4"/>
        <v>0.10090817356207538</v>
      </c>
      <c r="D166" s="7">
        <v>768165</v>
      </c>
      <c r="E166">
        <v>-0.255</v>
      </c>
      <c r="F166">
        <v>555443.6</v>
      </c>
      <c r="G166" s="3">
        <f t="shared" si="5"/>
        <v>-2.6127910861756032</v>
      </c>
      <c r="H166">
        <v>4703.67</v>
      </c>
      <c r="J166" s="1">
        <v>113.48</v>
      </c>
      <c r="K166" s="2"/>
      <c r="L166"/>
      <c r="N166" s="13"/>
    </row>
    <row r="167" spans="1:14" x14ac:dyDescent="0.2">
      <c r="A167" s="2">
        <f>A166+0.1</f>
        <v>2018.3999999999996</v>
      </c>
      <c r="B167">
        <v>100.2</v>
      </c>
      <c r="C167" s="13">
        <f t="shared" si="4"/>
        <v>1.0080645161290258</v>
      </c>
      <c r="D167" s="7">
        <v>776919</v>
      </c>
      <c r="E167">
        <v>-0.255</v>
      </c>
      <c r="F167">
        <v>553418.9</v>
      </c>
      <c r="G167" s="3">
        <f t="shared" si="5"/>
        <v>-1.4580778318446619</v>
      </c>
      <c r="H167">
        <v>4301.7</v>
      </c>
      <c r="J167" s="1">
        <v>109.7</v>
      </c>
      <c r="K167" s="2"/>
      <c r="L167"/>
      <c r="N167" s="13"/>
    </row>
    <row r="168" spans="1:14" x14ac:dyDescent="0.2">
      <c r="A168" s="2">
        <f>A167+0.7</f>
        <v>2019.0999999999997</v>
      </c>
      <c r="B168">
        <v>99.7</v>
      </c>
      <c r="C168" s="13">
        <f t="shared" si="4"/>
        <v>-0.49900199600798611</v>
      </c>
      <c r="D168" s="7">
        <v>789096</v>
      </c>
      <c r="E168">
        <v>-0.18</v>
      </c>
      <c r="F168">
        <v>558521.9</v>
      </c>
      <c r="G168" s="3">
        <f t="shared" si="5"/>
        <v>3.6883453022656276</v>
      </c>
      <c r="H168">
        <v>4961.42</v>
      </c>
      <c r="J168" s="1">
        <v>110.68</v>
      </c>
      <c r="K168" s="2"/>
      <c r="L168"/>
      <c r="N168" s="13"/>
    </row>
    <row r="169" spans="1:14" x14ac:dyDescent="0.2">
      <c r="A169" s="2">
        <f t="shared" ref="A169:A170" si="7">A168+0.1</f>
        <v>2019.1999999999996</v>
      </c>
      <c r="B169">
        <v>100</v>
      </c>
      <c r="C169" s="13">
        <f t="shared" si="4"/>
        <v>0.30090270812437314</v>
      </c>
      <c r="D169" s="7">
        <v>794378</v>
      </c>
      <c r="E169">
        <v>-9.9999999999999992E-2</v>
      </c>
      <c r="F169">
        <v>561105.1</v>
      </c>
      <c r="G169" s="3">
        <f t="shared" si="5"/>
        <v>1.8500259345246128</v>
      </c>
      <c r="H169">
        <v>4851.55</v>
      </c>
      <c r="J169" s="1">
        <v>107.84</v>
      </c>
      <c r="K169" s="2"/>
      <c r="L169"/>
      <c r="N169" s="13"/>
    </row>
    <row r="170" spans="1:14" x14ac:dyDescent="0.2">
      <c r="A170" s="2">
        <f t="shared" si="7"/>
        <v>2019.2999999999995</v>
      </c>
      <c r="B170">
        <v>99.8</v>
      </c>
      <c r="C170" s="13">
        <f t="shared" si="4"/>
        <v>-0.20000000000000018</v>
      </c>
      <c r="D170" s="7">
        <v>806819</v>
      </c>
      <c r="E170">
        <v>-0.125</v>
      </c>
      <c r="F170">
        <v>561612.5</v>
      </c>
      <c r="G170" s="3">
        <f t="shared" si="5"/>
        <v>0.36171476609281328</v>
      </c>
      <c r="H170">
        <v>4707.99</v>
      </c>
      <c r="J170" s="1">
        <v>108.11</v>
      </c>
      <c r="K170" s="2"/>
      <c r="L170"/>
      <c r="N170" s="13"/>
    </row>
    <row r="171" spans="1:14" x14ac:dyDescent="0.2">
      <c r="A171" s="2">
        <f>A170+0.1</f>
        <v>2019.3999999999994</v>
      </c>
      <c r="B171">
        <v>100.4</v>
      </c>
      <c r="C171" s="13">
        <f t="shared" si="4"/>
        <v>0.60120240480963094</v>
      </c>
      <c r="D171" s="7">
        <v>822735</v>
      </c>
      <c r="E171">
        <v>-0.25</v>
      </c>
      <c r="F171">
        <v>550085.19999999995</v>
      </c>
      <c r="G171" s="3">
        <f t="shared" si="5"/>
        <v>-8.2101448952792477</v>
      </c>
      <c r="H171">
        <v>5311.75</v>
      </c>
      <c r="J171" s="1">
        <v>108.67</v>
      </c>
      <c r="K171" s="2"/>
      <c r="L171"/>
      <c r="N171" s="13"/>
    </row>
    <row r="172" spans="1:14" x14ac:dyDescent="0.2">
      <c r="A172" s="2">
        <f>A171+0.7</f>
        <v>2020.0999999999995</v>
      </c>
      <c r="B172">
        <v>100.5</v>
      </c>
      <c r="C172" s="13">
        <f t="shared" si="4"/>
        <v>9.960159362549792E-2</v>
      </c>
      <c r="D172" s="7">
        <v>845487</v>
      </c>
      <c r="E172">
        <v>-0.54999999999999993</v>
      </c>
      <c r="F172">
        <v>554127.1</v>
      </c>
      <c r="G172" s="3">
        <f t="shared" si="5"/>
        <v>2.939108341762342</v>
      </c>
      <c r="H172">
        <v>4854.3599999999997</v>
      </c>
      <c r="J172" s="1">
        <v>107.53</v>
      </c>
      <c r="K172" s="2"/>
      <c r="L172"/>
      <c r="N172" s="13"/>
    </row>
    <row r="173" spans="1:14" x14ac:dyDescent="0.2">
      <c r="A173" s="2">
        <f t="shared" ref="A173:A175" si="8">A172+0.1</f>
        <v>2020.1999999999994</v>
      </c>
      <c r="B173">
        <v>100.2</v>
      </c>
      <c r="C173" s="13">
        <f t="shared" si="4"/>
        <v>-0.29850746268655914</v>
      </c>
      <c r="D173" s="7">
        <v>898731</v>
      </c>
      <c r="E173">
        <v>-0.11499999999999999</v>
      </c>
      <c r="F173">
        <v>513078.1</v>
      </c>
      <c r="G173" s="3">
        <f t="shared" si="5"/>
        <v>-29.631469025788483</v>
      </c>
      <c r="H173">
        <v>2122.7200000000003</v>
      </c>
      <c r="J173" s="1">
        <v>107.77</v>
      </c>
      <c r="K173" s="2"/>
      <c r="L173"/>
      <c r="N173" s="13"/>
    </row>
    <row r="174" spans="1:14" x14ac:dyDescent="0.2">
      <c r="A174" s="2">
        <f t="shared" si="8"/>
        <v>2020.2999999999993</v>
      </c>
      <c r="B174">
        <v>100</v>
      </c>
      <c r="C174" s="13">
        <f t="shared" si="4"/>
        <v>-0.19960079840319889</v>
      </c>
      <c r="D174" s="7">
        <v>920631</v>
      </c>
      <c r="E174">
        <v>-0.17499999999999999</v>
      </c>
      <c r="F174">
        <v>540019.6</v>
      </c>
      <c r="G174" s="3">
        <f t="shared" si="5"/>
        <v>21.003819886290209</v>
      </c>
      <c r="H174">
        <v>4225.21</v>
      </c>
      <c r="J174" s="1">
        <v>105.58</v>
      </c>
      <c r="K174" s="2"/>
      <c r="L174"/>
    </row>
    <row r="175" spans="1:14" x14ac:dyDescent="0.2">
      <c r="A175" s="2">
        <f t="shared" si="8"/>
        <v>2020.3999999999992</v>
      </c>
      <c r="B175">
        <v>99.8</v>
      </c>
      <c r="C175" s="13">
        <f t="shared" si="4"/>
        <v>-0.20000000000000018</v>
      </c>
      <c r="D175" s="7">
        <v>940696</v>
      </c>
      <c r="E175" s="41">
        <v>-0.2</v>
      </c>
      <c r="F175">
        <v>548812.6</v>
      </c>
      <c r="G175" s="3">
        <f t="shared" si="5"/>
        <v>6.5130969320373211</v>
      </c>
      <c r="H175" s="1">
        <v>4279.1000000000004</v>
      </c>
      <c r="J175" s="1">
        <v>103.795</v>
      </c>
      <c r="K175" s="2"/>
      <c r="L175"/>
    </row>
    <row r="176" spans="1:14" x14ac:dyDescent="0.2">
      <c r="A176" s="2">
        <v>2021.1</v>
      </c>
      <c r="B176">
        <v>99.8</v>
      </c>
      <c r="C176" s="13">
        <f t="shared" si="4"/>
        <v>0</v>
      </c>
      <c r="D176" s="7">
        <v>956749</v>
      </c>
      <c r="E176" s="69">
        <v>-0.05</v>
      </c>
      <c r="F176">
        <v>548517.6</v>
      </c>
      <c r="G176" s="3">
        <f t="shared" si="5"/>
        <v>-0.21500964081364593</v>
      </c>
      <c r="H176" s="1">
        <v>4567.5815163143034</v>
      </c>
      <c r="J176" s="1">
        <v>108.6991</v>
      </c>
      <c r="K176" s="2"/>
      <c r="L176"/>
    </row>
    <row r="177" spans="1:12" x14ac:dyDescent="0.2">
      <c r="A177" s="2">
        <f>A176+0.1</f>
        <v>2021.1999999999998</v>
      </c>
      <c r="B177">
        <v>99.1</v>
      </c>
      <c r="C177" s="13">
        <f t="shared" si="4"/>
        <v>-0.7014028056112287</v>
      </c>
      <c r="D177" s="7">
        <v>970817</v>
      </c>
      <c r="E177" s="69">
        <v>-7.1999999999999995E-2</v>
      </c>
      <c r="F177">
        <v>551978.69999999995</v>
      </c>
      <c r="G177" s="3">
        <f t="shared" si="5"/>
        <v>2.5239664142043594</v>
      </c>
      <c r="H177" s="1">
        <v>3286.0673179707433</v>
      </c>
      <c r="J177" s="1">
        <v>110.1073</v>
      </c>
      <c r="K177" s="2"/>
      <c r="L177"/>
    </row>
    <row r="178" spans="1:12" x14ac:dyDescent="0.2">
      <c r="A178" s="2">
        <f t="shared" ref="A178:A179" si="9">A177+0.1</f>
        <v>2021.2999999999997</v>
      </c>
      <c r="B178">
        <v>99.7</v>
      </c>
      <c r="C178" s="13">
        <f t="shared" si="4"/>
        <v>0.60544904137236344</v>
      </c>
      <c r="D178" s="7">
        <v>987399</v>
      </c>
      <c r="E178" s="69">
        <v>-7.1999999999999995E-2</v>
      </c>
      <c r="F178">
        <v>548423.19999999995</v>
      </c>
      <c r="G178" s="3">
        <f t="shared" si="5"/>
        <v>-2.5765486965348305</v>
      </c>
      <c r="H178" s="25">
        <v>-6528.3085665525905</v>
      </c>
      <c r="J178" s="1">
        <v>110.161</v>
      </c>
      <c r="K178" s="2"/>
      <c r="L178"/>
    </row>
    <row r="179" spans="1:12" x14ac:dyDescent="0.2">
      <c r="A179" s="2">
        <f t="shared" si="9"/>
        <v>2021.3999999999996</v>
      </c>
      <c r="B179">
        <v>99.9</v>
      </c>
      <c r="C179" s="13">
        <f t="shared" si="4"/>
        <v>0.20060180541625616</v>
      </c>
      <c r="D179" s="7">
        <v>1002570</v>
      </c>
      <c r="E179" s="69">
        <v>-4.9000000000000002E-2</v>
      </c>
      <c r="F179">
        <v>552095.19999999995</v>
      </c>
      <c r="G179" s="3">
        <f t="shared" si="5"/>
        <v>2.6782236783564173</v>
      </c>
      <c r="H179" s="25">
        <v>-14647.426183467171</v>
      </c>
      <c r="J179" s="1">
        <v>113.8329</v>
      </c>
      <c r="K179" s="2"/>
      <c r="L179"/>
    </row>
    <row r="180" spans="1:12" x14ac:dyDescent="0.2">
      <c r="A180" s="2">
        <f>A179+0.7</f>
        <v>2022.0999999999997</v>
      </c>
      <c r="B180">
        <v>100.3</v>
      </c>
      <c r="C180" s="13">
        <f t="shared" si="4"/>
        <v>0.40040040040039138</v>
      </c>
      <c r="D180" s="7">
        <v>1014260</v>
      </c>
      <c r="E180" s="69">
        <v>-4.9000000000000002E-2</v>
      </c>
      <c r="F180">
        <v>553503.30000000005</v>
      </c>
      <c r="G180" s="3">
        <f t="shared" si="5"/>
        <v>1.0201863736544858</v>
      </c>
      <c r="H180" s="25">
        <v>-27835.464430827462</v>
      </c>
      <c r="J180" s="1">
        <v>118.5774</v>
      </c>
      <c r="K180" s="2"/>
      <c r="L180"/>
    </row>
    <row r="181" spans="1:12" x14ac:dyDescent="0.2">
      <c r="A181" s="2">
        <f t="shared" ref="A181:A185" si="10">A180+0.1</f>
        <v>2022.1999999999996</v>
      </c>
      <c r="B181">
        <v>101.5</v>
      </c>
      <c r="C181" s="13">
        <f t="shared" si="4"/>
        <v>1.1964107676969205</v>
      </c>
      <c r="D181" s="7">
        <v>1025020</v>
      </c>
      <c r="E181" s="69">
        <v>0.05</v>
      </c>
      <c r="F181">
        <v>559845.4</v>
      </c>
      <c r="G181" s="3">
        <f t="shared" si="5"/>
        <v>4.5832427738009329</v>
      </c>
      <c r="H181" s="25">
        <v>-24996.465412927104</v>
      </c>
      <c r="J181" s="1">
        <v>133.96190000000001</v>
      </c>
      <c r="K181" s="2"/>
      <c r="L181"/>
    </row>
    <row r="182" spans="1:12" x14ac:dyDescent="0.2">
      <c r="A182" s="2">
        <f t="shared" si="10"/>
        <v>2022.2999999999995</v>
      </c>
      <c r="B182">
        <v>102.3</v>
      </c>
      <c r="C182" s="13">
        <f t="shared" si="4"/>
        <v>0.78817733990148575</v>
      </c>
      <c r="D182" s="7">
        <v>1036640</v>
      </c>
      <c r="E182" s="69">
        <v>-1.6E-2</v>
      </c>
      <c r="F182">
        <v>554682.19999999995</v>
      </c>
      <c r="G182" s="3">
        <f t="shared" si="5"/>
        <v>-3.6890184325887532</v>
      </c>
      <c r="H182" s="25">
        <v>-33985.537843294762</v>
      </c>
      <c r="J182" s="1">
        <v>144.74299999999999</v>
      </c>
      <c r="K182" s="2"/>
      <c r="L182"/>
    </row>
    <row r="183" spans="1:12" x14ac:dyDescent="0.2">
      <c r="A183" s="2">
        <f t="shared" si="10"/>
        <v>2022.3999999999994</v>
      </c>
      <c r="B183">
        <v>103.7</v>
      </c>
      <c r="C183" s="13">
        <f t="shared" si="4"/>
        <v>1.3685239491691092</v>
      </c>
      <c r="D183" s="7">
        <v>1047980</v>
      </c>
      <c r="E183" s="69">
        <v>-0.01</v>
      </c>
      <c r="F183">
        <v>561442.9</v>
      </c>
      <c r="G183" s="3">
        <f t="shared" si="5"/>
        <v>4.8753682739413939</v>
      </c>
      <c r="H183" s="76">
        <v>1919.8</v>
      </c>
      <c r="J183" s="1">
        <v>132.65</v>
      </c>
      <c r="K183" s="2"/>
    </row>
    <row r="184" spans="1:12" x14ac:dyDescent="0.2">
      <c r="A184" s="2">
        <f>2023+0.1</f>
        <v>2023.1</v>
      </c>
      <c r="B184">
        <v>104.7</v>
      </c>
      <c r="C184" s="13">
        <f t="shared" si="4"/>
        <v>0.96432015429122053</v>
      </c>
      <c r="D184" s="7">
        <v>1059200</v>
      </c>
      <c r="E184" s="69">
        <v>-2.3E-2</v>
      </c>
      <c r="F184">
        <v>573721.9</v>
      </c>
      <c r="G184" s="3">
        <f t="shared" si="5"/>
        <v>8.7481736789261966</v>
      </c>
      <c r="H184" s="76">
        <v>2746.79</v>
      </c>
      <c r="J184" s="1">
        <v>133.47999999999996</v>
      </c>
      <c r="K184" s="2"/>
    </row>
    <row r="185" spans="1:12" x14ac:dyDescent="0.2">
      <c r="A185" s="2">
        <f t="shared" si="10"/>
        <v>2023.1999999999998</v>
      </c>
      <c r="B185">
        <v>105.1</v>
      </c>
      <c r="C185" s="13">
        <f t="shared" si="4"/>
        <v>0.38204393505252288</v>
      </c>
      <c r="D185" s="7">
        <v>1067340</v>
      </c>
      <c r="E185" s="69">
        <v>-2.3E-2</v>
      </c>
      <c r="F185">
        <v>589476.30000000005</v>
      </c>
      <c r="G185" s="3">
        <f t="shared" si="5"/>
        <v>10.98399764764082</v>
      </c>
      <c r="H185" s="76">
        <v>5266.36</v>
      </c>
      <c r="J185" s="1">
        <v>144.88000000000008</v>
      </c>
      <c r="K185" s="2"/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3"/>
  <sheetViews>
    <sheetView workbookViewId="0">
      <pane xSplit="1" ySplit="3" topLeftCell="B154" activePane="bottomRight" state="frozen"/>
      <selection pane="topRight" activeCell="B1" sqref="B1"/>
      <selection pane="bottomLeft" activeCell="A3" sqref="A3"/>
      <selection pane="bottomRight" activeCell="H127" sqref="H127:H130"/>
    </sheetView>
  </sheetViews>
  <sheetFormatPr defaultColWidth="15.7109375" defaultRowHeight="12.75" x14ac:dyDescent="0.2"/>
  <cols>
    <col min="1" max="1" width="9.5703125" style="2" customWidth="1"/>
    <col min="2" max="2" width="10.28515625" style="3" bestFit="1" customWidth="1"/>
    <col min="3" max="3" width="8.5703125" style="13" bestFit="1" customWidth="1"/>
    <col min="4" max="4" width="13.28515625" style="47" bestFit="1" customWidth="1"/>
    <col min="5" max="5" width="16.42578125" style="37" bestFit="1" customWidth="1"/>
    <col min="6" max="6" width="16.85546875" style="10" customWidth="1"/>
    <col min="7" max="7" width="11.42578125" style="13" customWidth="1"/>
    <col min="8" max="8" width="11.5703125" style="7" bestFit="1" customWidth="1"/>
    <col min="9" max="9" width="8.5703125" style="3" customWidth="1"/>
    <col min="10" max="10" width="12" style="2" customWidth="1"/>
    <col min="11" max="11" width="10.28515625" style="1" bestFit="1" customWidth="1"/>
    <col min="12" max="12" width="12.5703125" style="8" customWidth="1"/>
    <col min="13" max="13" width="12.140625" style="7" customWidth="1"/>
    <col min="14" max="14" width="12.140625" style="3" customWidth="1"/>
    <col min="15" max="16384" width="15.7109375" style="3"/>
  </cols>
  <sheetData>
    <row r="1" spans="1:14" x14ac:dyDescent="0.2">
      <c r="B1" s="3" t="s">
        <v>1</v>
      </c>
      <c r="C1" s="11" t="s">
        <v>7</v>
      </c>
      <c r="D1" s="47" t="s">
        <v>3</v>
      </c>
      <c r="E1" s="37" t="s">
        <v>9</v>
      </c>
      <c r="F1" s="50" t="s">
        <v>4</v>
      </c>
      <c r="G1" s="11" t="s">
        <v>5</v>
      </c>
      <c r="H1" s="7" t="s">
        <v>26</v>
      </c>
      <c r="J1" s="2" t="s">
        <v>6</v>
      </c>
    </row>
    <row r="2" spans="1:14" x14ac:dyDescent="0.2">
      <c r="A2" s="2" t="s">
        <v>21</v>
      </c>
      <c r="B2" s="45" t="s">
        <v>54</v>
      </c>
      <c r="C2" s="11"/>
      <c r="D2" s="48" t="s">
        <v>73</v>
      </c>
      <c r="E2" s="38" t="s">
        <v>53</v>
      </c>
      <c r="F2" s="65" t="s">
        <v>74</v>
      </c>
      <c r="G2" s="11"/>
      <c r="H2" s="27" t="s">
        <v>25</v>
      </c>
      <c r="J2" s="35" t="s">
        <v>32</v>
      </c>
      <c r="L2" s="2"/>
    </row>
    <row r="3" spans="1:14" x14ac:dyDescent="0.2">
      <c r="A3" s="2" t="s">
        <v>0</v>
      </c>
      <c r="B3" s="3" t="s">
        <v>17</v>
      </c>
      <c r="C3" s="12" t="s">
        <v>2</v>
      </c>
      <c r="D3" s="47" t="s">
        <v>14</v>
      </c>
      <c r="E3" s="37" t="s">
        <v>24</v>
      </c>
      <c r="F3" s="66"/>
      <c r="G3" s="12" t="s">
        <v>79</v>
      </c>
      <c r="H3" s="7" t="s">
        <v>15</v>
      </c>
      <c r="J3" s="2" t="s">
        <v>16</v>
      </c>
    </row>
    <row r="4" spans="1:14" x14ac:dyDescent="0.2">
      <c r="A4" s="2">
        <v>1978.1</v>
      </c>
      <c r="B4" s="3">
        <v>4.1480000000000003E-2</v>
      </c>
      <c r="D4" s="47">
        <v>192258.4891012242</v>
      </c>
      <c r="E4">
        <v>9.620000000000001</v>
      </c>
      <c r="F4" s="50">
        <v>6271190.2849751879</v>
      </c>
      <c r="G4" s="11"/>
      <c r="H4">
        <v>-139.1</v>
      </c>
      <c r="J4" s="3">
        <v>2.2679874869655892E-2</v>
      </c>
      <c r="K4" s="26"/>
    </row>
    <row r="5" spans="1:14" x14ac:dyDescent="0.2">
      <c r="A5" s="2">
        <v>1978.2</v>
      </c>
      <c r="B5" s="3">
        <v>4.2910000000000004E-2</v>
      </c>
      <c r="C5" s="11">
        <f>(B5/B4-1)*100</f>
        <v>3.4474445515911389</v>
      </c>
      <c r="D5" s="47">
        <v>207598.26216781122</v>
      </c>
      <c r="E5">
        <v>9.89</v>
      </c>
      <c r="F5" s="50">
        <v>6412168.9486750402</v>
      </c>
      <c r="G5" s="11">
        <f>(F5/F4-1)*100</f>
        <v>2.2480367728215045</v>
      </c>
      <c r="H5">
        <v>-962.9</v>
      </c>
      <c r="J5" s="3">
        <v>2.2716365381538952E-2</v>
      </c>
      <c r="K5"/>
      <c r="N5" s="11"/>
    </row>
    <row r="6" spans="1:14" x14ac:dyDescent="0.2">
      <c r="A6" s="2">
        <v>1978.3</v>
      </c>
      <c r="B6" s="3">
        <v>4.4640000000000006E-2</v>
      </c>
      <c r="C6" s="11">
        <f t="shared" ref="C6:C69" si="0">(B6/B5-1)*100</f>
        <v>4.0316942437660375</v>
      </c>
      <c r="D6" s="47">
        <v>222938.03523439827</v>
      </c>
      <c r="E6">
        <v>10.84</v>
      </c>
      <c r="F6" s="50">
        <v>6553733.7842705194</v>
      </c>
      <c r="G6" s="11">
        <f t="shared" ref="G6:G69" si="1">(F6/F5-1)*100</f>
        <v>2.207752739028046</v>
      </c>
      <c r="H6">
        <v>-779</v>
      </c>
      <c r="J6" s="3">
        <v>2.2810267266472613E-2</v>
      </c>
      <c r="K6"/>
      <c r="N6" s="11"/>
    </row>
    <row r="7" spans="1:14" x14ac:dyDescent="0.2">
      <c r="A7" s="2">
        <v>1978.4</v>
      </c>
      <c r="B7" s="3">
        <v>4.6120000000000001E-2</v>
      </c>
      <c r="C7" s="11">
        <f t="shared" si="0"/>
        <v>3.315412186379918</v>
      </c>
      <c r="D7" s="47">
        <v>246459.02060316503</v>
      </c>
      <c r="E7">
        <v>12.75</v>
      </c>
      <c r="F7" s="50">
        <v>6702555.7391755739</v>
      </c>
      <c r="G7" s="11">
        <f t="shared" si="1"/>
        <v>2.2707964620448662</v>
      </c>
      <c r="H7">
        <v>-812</v>
      </c>
      <c r="J7" s="3">
        <v>2.2687169145449961E-2</v>
      </c>
      <c r="K7"/>
      <c r="N7" s="11"/>
    </row>
    <row r="8" spans="1:14" x14ac:dyDescent="0.2">
      <c r="A8" s="2">
        <v>1979.1</v>
      </c>
      <c r="B8" s="3">
        <v>4.8870000000000004E-2</v>
      </c>
      <c r="C8" s="11">
        <f t="shared" si="0"/>
        <v>5.9627059843885499</v>
      </c>
      <c r="D8" s="47">
        <v>262821.44520752452</v>
      </c>
      <c r="E8">
        <v>13.96</v>
      </c>
      <c r="F8" s="50">
        <v>6858631.355148931</v>
      </c>
      <c r="G8" s="11">
        <f t="shared" si="1"/>
        <v>2.3285985532520925</v>
      </c>
      <c r="H8">
        <v>-543.29999999999995</v>
      </c>
      <c r="J8" s="3">
        <v>2.2869955156950672E-2</v>
      </c>
      <c r="K8"/>
      <c r="N8" s="11"/>
    </row>
    <row r="9" spans="1:14" x14ac:dyDescent="0.2">
      <c r="A9" s="2">
        <v>1979.2</v>
      </c>
      <c r="B9" s="3">
        <v>5.0610000000000002E-2</v>
      </c>
      <c r="C9" s="11">
        <f t="shared" si="0"/>
        <v>3.5604665438919492</v>
      </c>
      <c r="D9" s="47">
        <v>283274.4759629739</v>
      </c>
      <c r="E9">
        <v>14.63</v>
      </c>
      <c r="F9" s="50">
        <v>7009291.3652901258</v>
      </c>
      <c r="G9" s="11">
        <f t="shared" si="1"/>
        <v>2.1966483156743877</v>
      </c>
      <c r="H9">
        <v>-1187.9000000000001</v>
      </c>
      <c r="J9" s="3">
        <v>2.2877526753864445E-2</v>
      </c>
      <c r="K9"/>
      <c r="N9" s="11"/>
    </row>
    <row r="10" spans="1:14" x14ac:dyDescent="0.2">
      <c r="A10" s="2">
        <v>1979.3</v>
      </c>
      <c r="B10" s="3">
        <v>5.2560000000000003E-2</v>
      </c>
      <c r="C10" s="11">
        <f t="shared" si="0"/>
        <v>3.8529934795495047</v>
      </c>
      <c r="D10" s="47">
        <v>300659.55210510589</v>
      </c>
      <c r="E10">
        <v>15.69</v>
      </c>
      <c r="F10" s="50">
        <v>7154534.040478521</v>
      </c>
      <c r="G10" s="11">
        <f t="shared" si="1"/>
        <v>2.0721449233460865</v>
      </c>
      <c r="H10">
        <v>-1650.3</v>
      </c>
      <c r="J10" s="3">
        <v>2.2772277227722772E-2</v>
      </c>
      <c r="K10"/>
      <c r="N10" s="11"/>
    </row>
    <row r="11" spans="1:14" x14ac:dyDescent="0.2">
      <c r="A11" s="2">
        <v>1979.4</v>
      </c>
      <c r="B11" s="3">
        <v>5.4970000000000005E-2</v>
      </c>
      <c r="C11" s="11">
        <f t="shared" si="0"/>
        <v>4.5852359208523596</v>
      </c>
      <c r="D11" s="47">
        <v>330316.44670050748</v>
      </c>
      <c r="E11">
        <v>18.5</v>
      </c>
      <c r="F11" s="50">
        <v>7291902.3002902651</v>
      </c>
      <c r="G11" s="11">
        <f t="shared" si="1"/>
        <v>1.9200168597220957</v>
      </c>
      <c r="H11">
        <v>-1489</v>
      </c>
      <c r="J11" s="3">
        <v>2.2457920221351166E-2</v>
      </c>
      <c r="K11"/>
      <c r="N11" s="11"/>
    </row>
    <row r="12" spans="1:14" x14ac:dyDescent="0.2">
      <c r="A12" s="2">
        <v>980.1</v>
      </c>
      <c r="B12" s="3">
        <v>5.9890000000000006E-2</v>
      </c>
      <c r="C12" s="11">
        <f t="shared" si="0"/>
        <v>8.9503365472075593</v>
      </c>
      <c r="D12" s="47">
        <v>344633.56822932209</v>
      </c>
      <c r="E12">
        <v>22.01</v>
      </c>
      <c r="F12" s="50">
        <v>7493951.7757353839</v>
      </c>
      <c r="G12" s="11">
        <f t="shared" si="1"/>
        <v>2.7708746925624084</v>
      </c>
      <c r="H12">
        <v>-1335.6000000000001</v>
      </c>
      <c r="J12" s="3">
        <v>2.2852081488042516E-2</v>
      </c>
      <c r="K12"/>
      <c r="N12" s="11"/>
    </row>
    <row r="13" spans="1:14" x14ac:dyDescent="0.2">
      <c r="A13" s="2">
        <v>1980.2</v>
      </c>
      <c r="B13" s="3">
        <v>6.3320000000000001E-2</v>
      </c>
      <c r="C13" s="11">
        <f t="shared" si="0"/>
        <v>5.7271664718650861</v>
      </c>
      <c r="D13" s="47">
        <v>379403.72051358601</v>
      </c>
      <c r="E13">
        <v>21.46</v>
      </c>
      <c r="F13" s="50">
        <v>7542839.2034789184</v>
      </c>
      <c r="G13" s="11">
        <f t="shared" si="1"/>
        <v>0.65235845127569192</v>
      </c>
      <c r="H13">
        <v>-2554.4</v>
      </c>
      <c r="J13" s="3">
        <v>2.2404745608031029E-2</v>
      </c>
      <c r="K13"/>
      <c r="N13" s="11"/>
    </row>
    <row r="14" spans="1:14" x14ac:dyDescent="0.2">
      <c r="A14" s="2">
        <v>1980.3</v>
      </c>
      <c r="B14" s="3">
        <v>6.7470000000000002E-2</v>
      </c>
      <c r="C14" s="11">
        <f t="shared" si="0"/>
        <v>6.554011370814905</v>
      </c>
      <c r="D14" s="47">
        <v>399856.75126903539</v>
      </c>
      <c r="E14">
        <v>23.91</v>
      </c>
      <c r="F14" s="50">
        <v>7705672.2228980279</v>
      </c>
      <c r="G14" s="11">
        <f t="shared" si="1"/>
        <v>2.1587762250586895</v>
      </c>
      <c r="H14">
        <v>-3178.6</v>
      </c>
      <c r="J14" s="3">
        <v>2.2689960008419281E-2</v>
      </c>
      <c r="K14"/>
      <c r="N14" s="11"/>
    </row>
    <row r="15" spans="1:14" x14ac:dyDescent="0.2">
      <c r="A15" s="2">
        <v>1980.4</v>
      </c>
      <c r="B15" s="3">
        <v>7.0880000000000012E-2</v>
      </c>
      <c r="C15" s="11">
        <f t="shared" si="0"/>
        <v>5.0540981176819377</v>
      </c>
      <c r="D15" s="47">
        <v>429513.64586443704</v>
      </c>
      <c r="E15">
        <v>29.25</v>
      </c>
      <c r="F15" s="50">
        <v>7928816.9701031689</v>
      </c>
      <c r="G15" s="11">
        <f t="shared" si="1"/>
        <v>2.8958504949386343</v>
      </c>
      <c r="H15">
        <v>-3365.6</v>
      </c>
      <c r="J15" s="3">
        <v>2.2889961711336775E-2</v>
      </c>
      <c r="K15"/>
      <c r="N15" s="11"/>
    </row>
    <row r="16" spans="1:14" x14ac:dyDescent="0.2">
      <c r="A16" s="2">
        <v>1981.1</v>
      </c>
      <c r="B16" s="3">
        <v>7.6630000000000004E-2</v>
      </c>
      <c r="C16" s="11">
        <f t="shared" si="0"/>
        <v>8.1123024830699553</v>
      </c>
      <c r="D16" s="47">
        <v>464283.79814870097</v>
      </c>
      <c r="E16">
        <v>28.37</v>
      </c>
      <c r="F16" s="50">
        <v>8105865.0902713882</v>
      </c>
      <c r="G16" s="11">
        <f t="shared" si="1"/>
        <v>2.2329702001673946</v>
      </c>
      <c r="H16">
        <v>-2584.7000000000003</v>
      </c>
      <c r="J16" s="3">
        <v>2.3423799582463465E-2</v>
      </c>
      <c r="K16"/>
      <c r="N16" s="11"/>
    </row>
    <row r="17" spans="1:14" x14ac:dyDescent="0.2">
      <c r="A17" s="2">
        <v>1981.2</v>
      </c>
      <c r="B17" s="3">
        <v>8.1290000000000001E-2</v>
      </c>
      <c r="C17" s="11">
        <f t="shared" si="0"/>
        <v>6.0811692548610186</v>
      </c>
      <c r="D17" s="47">
        <v>507235.16273514467</v>
      </c>
      <c r="E17">
        <v>28.85</v>
      </c>
      <c r="F17" s="50">
        <v>8315899.6448138664</v>
      </c>
      <c r="G17" s="11">
        <f t="shared" si="1"/>
        <v>2.5911429835485444</v>
      </c>
      <c r="H17">
        <v>-3877.5</v>
      </c>
      <c r="J17" s="3">
        <v>2.3707093821510296E-2</v>
      </c>
      <c r="K17"/>
      <c r="N17" s="11"/>
    </row>
    <row r="18" spans="1:14" x14ac:dyDescent="0.2">
      <c r="A18" s="2">
        <v>1981.3</v>
      </c>
      <c r="B18" s="3">
        <v>8.5590000000000013E-2</v>
      </c>
      <c r="C18" s="11">
        <f t="shared" si="0"/>
        <v>5.2897035305695894</v>
      </c>
      <c r="D18" s="47">
        <v>525642.89041504916</v>
      </c>
      <c r="E18">
        <v>33.89</v>
      </c>
      <c r="F18" s="50">
        <v>8359371.4667252377</v>
      </c>
      <c r="G18" s="11">
        <f t="shared" si="1"/>
        <v>0.52275548970197594</v>
      </c>
      <c r="H18">
        <v>-5078.6000000000004</v>
      </c>
      <c r="J18" s="3">
        <v>2.5046235138705415E-2</v>
      </c>
      <c r="K18"/>
      <c r="N18" s="11"/>
    </row>
    <row r="19" spans="1:14" x14ac:dyDescent="0.2">
      <c r="A19" s="2">
        <v>1981.4</v>
      </c>
      <c r="B19" s="3">
        <v>9.1120000000000007E-2</v>
      </c>
      <c r="C19" s="11">
        <f t="shared" si="0"/>
        <v>6.4610351676597677</v>
      </c>
      <c r="D19" s="47">
        <v>564503.64885040303</v>
      </c>
      <c r="E19">
        <v>33.9</v>
      </c>
      <c r="F19" s="50">
        <v>8509137.5214975849</v>
      </c>
      <c r="G19" s="11">
        <f t="shared" si="1"/>
        <v>1.7915946835057595</v>
      </c>
      <c r="H19">
        <v>-4699.8</v>
      </c>
      <c r="J19" s="3">
        <v>2.4566017885323511E-2</v>
      </c>
      <c r="K19"/>
      <c r="N19" s="11"/>
    </row>
    <row r="20" spans="1:14" x14ac:dyDescent="0.2">
      <c r="A20" s="2">
        <v>1982.1</v>
      </c>
      <c r="B20" s="3">
        <v>0.10176</v>
      </c>
      <c r="C20" s="11">
        <f t="shared" si="0"/>
        <v>11.676909569798056</v>
      </c>
      <c r="D20" s="47">
        <v>617681.52881457144</v>
      </c>
      <c r="E20">
        <v>35.15</v>
      </c>
      <c r="F20" s="50">
        <v>8345184.0319063049</v>
      </c>
      <c r="G20" s="11">
        <f t="shared" si="1"/>
        <v>-1.926793275782257</v>
      </c>
      <c r="H20">
        <v>-4093.6</v>
      </c>
      <c r="J20" s="3">
        <v>2.6249999999999999E-2</v>
      </c>
      <c r="K20"/>
      <c r="N20" s="11"/>
    </row>
    <row r="21" spans="1:14" x14ac:dyDescent="0.2">
      <c r="A21" s="2">
        <v>1982.2</v>
      </c>
      <c r="B21" s="3">
        <v>0.11730000000000002</v>
      </c>
      <c r="C21" s="11">
        <f t="shared" si="0"/>
        <v>15.271226415094352</v>
      </c>
      <c r="D21" s="47">
        <v>644270.46879665577</v>
      </c>
      <c r="E21">
        <v>52.46</v>
      </c>
      <c r="F21" s="50">
        <v>8357899.9850639449</v>
      </c>
      <c r="G21" s="11">
        <f t="shared" si="1"/>
        <v>0.15237474822631381</v>
      </c>
      <c r="H21">
        <v>-2523.7000000000003</v>
      </c>
      <c r="J21" s="3">
        <v>4.4811858608893959E-2</v>
      </c>
      <c r="K21"/>
      <c r="N21" s="11"/>
    </row>
    <row r="22" spans="1:14" x14ac:dyDescent="0.2">
      <c r="A22" s="2">
        <v>1982.3</v>
      </c>
      <c r="B22" s="3">
        <v>0.14176000000000002</v>
      </c>
      <c r="C22" s="11">
        <f t="shared" si="0"/>
        <v>20.852514919011078</v>
      </c>
      <c r="D22" s="47">
        <v>826302.44252015545</v>
      </c>
      <c r="E22">
        <v>39.33</v>
      </c>
      <c r="F22" s="50">
        <v>8297790.564392332</v>
      </c>
      <c r="G22" s="11">
        <f t="shared" si="1"/>
        <v>-0.71919286877124566</v>
      </c>
      <c r="H22">
        <v>-375.1</v>
      </c>
      <c r="J22" s="3">
        <v>4.8187880545085528E-2</v>
      </c>
      <c r="K22"/>
      <c r="N22" s="11"/>
    </row>
    <row r="23" spans="1:14" x14ac:dyDescent="0.2">
      <c r="A23" s="2">
        <v>1982.4</v>
      </c>
      <c r="B23" s="3">
        <v>0.17094000000000001</v>
      </c>
      <c r="C23" s="11">
        <f t="shared" si="0"/>
        <v>20.584085778781013</v>
      </c>
      <c r="D23" s="47">
        <v>868231.15556882659</v>
      </c>
      <c r="E23">
        <v>57.86</v>
      </c>
      <c r="F23" s="50">
        <v>8115717.6196557004</v>
      </c>
      <c r="G23" s="11">
        <f t="shared" si="1"/>
        <v>-2.1942340352376077</v>
      </c>
      <c r="H23">
        <v>1102.2</v>
      </c>
      <c r="J23" s="3">
        <v>7.0284540921091238E-2</v>
      </c>
      <c r="K23"/>
      <c r="N23" s="11"/>
    </row>
    <row r="24" spans="1:14" x14ac:dyDescent="0.2">
      <c r="A24" s="2">
        <v>1983.1</v>
      </c>
      <c r="B24" s="3">
        <v>0.21662000000000001</v>
      </c>
      <c r="C24" s="11">
        <f t="shared" si="0"/>
        <v>26.722826722826731</v>
      </c>
      <c r="D24" s="47">
        <v>930612.89937294729</v>
      </c>
      <c r="E24">
        <v>65.760000000000005</v>
      </c>
      <c r="F24" s="50">
        <v>8055711.9462222513</v>
      </c>
      <c r="G24" s="11">
        <f t="shared" si="1"/>
        <v>-0.73937606316069049</v>
      </c>
      <c r="H24">
        <v>1638.4</v>
      </c>
      <c r="J24" s="3">
        <v>0.15061340044039007</v>
      </c>
      <c r="K24"/>
      <c r="N24" s="11"/>
    </row>
    <row r="25" spans="1:14" x14ac:dyDescent="0.2">
      <c r="A25" s="2">
        <v>1983.2</v>
      </c>
      <c r="B25" s="3">
        <v>0.25185000000000002</v>
      </c>
      <c r="C25" s="11">
        <f t="shared" si="0"/>
        <v>16.263502908318728</v>
      </c>
      <c r="D25" s="47">
        <v>1011402.3708569723</v>
      </c>
      <c r="E25">
        <v>62.59</v>
      </c>
      <c r="F25" s="50">
        <v>7893734.8415179951</v>
      </c>
      <c r="G25" s="11">
        <f t="shared" si="1"/>
        <v>-2.0107112293186624</v>
      </c>
      <c r="H25">
        <v>1409.1000000000001</v>
      </c>
      <c r="J25" s="3">
        <v>0.14850498338870433</v>
      </c>
      <c r="K25"/>
      <c r="N25" s="11"/>
    </row>
    <row r="26" spans="1:14" x14ac:dyDescent="0.2">
      <c r="A26" s="2">
        <v>1983.3</v>
      </c>
      <c r="B26" s="3">
        <v>0.28469</v>
      </c>
      <c r="C26" s="11">
        <f t="shared" si="0"/>
        <v>13.039507643438553</v>
      </c>
      <c r="D26" s="47">
        <v>1111622.2215586742</v>
      </c>
      <c r="E26">
        <v>57.02</v>
      </c>
      <c r="F26" s="50">
        <v>7959263.326263044</v>
      </c>
      <c r="G26" s="11">
        <f t="shared" si="1"/>
        <v>0.83013283395831916</v>
      </c>
      <c r="H26">
        <v>1034.3</v>
      </c>
      <c r="J26" s="3">
        <v>0.14738890690885501</v>
      </c>
      <c r="K26"/>
      <c r="N26" s="11"/>
    </row>
    <row r="27" spans="1:14" x14ac:dyDescent="0.2">
      <c r="A27" s="2">
        <v>1983.4</v>
      </c>
      <c r="B27" s="3">
        <v>0.32034000000000001</v>
      </c>
      <c r="C27" s="11">
        <f t="shared" si="0"/>
        <v>12.522392778109538</v>
      </c>
      <c r="D27" s="47">
        <v>1224113.8907136458</v>
      </c>
      <c r="E27">
        <v>53.85</v>
      </c>
      <c r="F27" s="50">
        <v>8050830.6386666326</v>
      </c>
      <c r="G27" s="11">
        <f t="shared" si="1"/>
        <v>1.1504495912510571</v>
      </c>
      <c r="H27">
        <v>1777.9</v>
      </c>
      <c r="J27" s="3">
        <v>0.1508283631544069</v>
      </c>
      <c r="K27"/>
      <c r="N27" s="11"/>
    </row>
    <row r="28" spans="1:14" x14ac:dyDescent="0.2">
      <c r="A28" s="2">
        <v>1984.1</v>
      </c>
      <c r="B28" s="3">
        <v>0.37468000000000001</v>
      </c>
      <c r="C28" s="11">
        <f t="shared" si="0"/>
        <v>16.9632265717675</v>
      </c>
      <c r="D28" s="47">
        <v>1388760.7882950136</v>
      </c>
      <c r="E28">
        <v>45.550000000000004</v>
      </c>
      <c r="F28" s="50">
        <v>8273043.3898489345</v>
      </c>
      <c r="G28" s="11">
        <f t="shared" si="1"/>
        <v>2.7601220439920304</v>
      </c>
      <c r="H28">
        <v>2173.6999999999998</v>
      </c>
      <c r="J28" s="3">
        <v>0.16186537364517969</v>
      </c>
      <c r="K28"/>
      <c r="N28" s="11"/>
    </row>
    <row r="29" spans="1:14" x14ac:dyDescent="0.2">
      <c r="A29" s="2">
        <v>1984.2</v>
      </c>
      <c r="B29" s="3">
        <v>0.42272000000000004</v>
      </c>
      <c r="C29" s="11">
        <f t="shared" si="0"/>
        <v>12.821607771965414</v>
      </c>
      <c r="D29" s="47">
        <v>1579996.6258584652</v>
      </c>
      <c r="E29">
        <v>50.97</v>
      </c>
      <c r="F29" s="50">
        <v>8151273.5272951555</v>
      </c>
      <c r="G29" s="11">
        <f t="shared" si="1"/>
        <v>-1.4718871498146768</v>
      </c>
      <c r="H29">
        <v>1244</v>
      </c>
      <c r="J29" s="3">
        <v>0.17494780793319414</v>
      </c>
      <c r="K29"/>
      <c r="N29" s="11"/>
    </row>
    <row r="30" spans="1:14" x14ac:dyDescent="0.2">
      <c r="A30" s="2">
        <v>1984.3</v>
      </c>
      <c r="B30" s="3">
        <v>0.46494000000000002</v>
      </c>
      <c r="C30" s="11">
        <f t="shared" si="0"/>
        <v>9.9876987130961261</v>
      </c>
      <c r="D30" s="47">
        <v>1722145.1896088384</v>
      </c>
      <c r="E30">
        <v>48.45</v>
      </c>
      <c r="F30" s="50">
        <v>8348659.5643848004</v>
      </c>
      <c r="G30" s="11">
        <f t="shared" si="1"/>
        <v>2.421536173809935</v>
      </c>
      <c r="H30">
        <v>291.2</v>
      </c>
      <c r="J30" s="3">
        <v>0.19579992363497517</v>
      </c>
      <c r="K30"/>
      <c r="N30" s="11"/>
    </row>
    <row r="31" spans="1:14" x14ac:dyDescent="0.2">
      <c r="A31" s="2">
        <v>1984.4</v>
      </c>
      <c r="B31" s="3">
        <v>0.51374000000000009</v>
      </c>
      <c r="C31" s="11">
        <f t="shared" si="0"/>
        <v>10.495977975652782</v>
      </c>
      <c r="D31" s="47">
        <v>1992125.1955807705</v>
      </c>
      <c r="E31">
        <v>48.36</v>
      </c>
      <c r="F31" s="50">
        <v>8275088.9395614015</v>
      </c>
      <c r="G31" s="11">
        <f t="shared" si="1"/>
        <v>-0.88122679163071815</v>
      </c>
      <c r="H31">
        <v>474.3</v>
      </c>
      <c r="J31" s="3">
        <v>0.19902676399026764</v>
      </c>
      <c r="K31"/>
      <c r="N31" s="11"/>
    </row>
    <row r="32" spans="1:14" x14ac:dyDescent="0.2">
      <c r="A32" s="2">
        <v>1985.1</v>
      </c>
      <c r="B32" s="3">
        <v>0.59711000000000003</v>
      </c>
      <c r="C32" s="11">
        <f t="shared" si="0"/>
        <v>16.228053100790273</v>
      </c>
      <c r="D32" s="47">
        <v>2224267.0946551212</v>
      </c>
      <c r="E32">
        <v>58.64</v>
      </c>
      <c r="F32" s="50">
        <v>8426449.2435602024</v>
      </c>
      <c r="G32" s="11">
        <f t="shared" si="1"/>
        <v>1.8291078815501294</v>
      </c>
      <c r="H32">
        <v>174.5</v>
      </c>
      <c r="J32" s="3">
        <v>0.22830687830687835</v>
      </c>
      <c r="K32"/>
      <c r="N32" s="11"/>
    </row>
    <row r="33" spans="1:14" x14ac:dyDescent="0.2">
      <c r="A33" s="2">
        <v>1985.2</v>
      </c>
      <c r="B33" s="3">
        <v>0.65515000000000001</v>
      </c>
      <c r="C33" s="11">
        <f t="shared" si="0"/>
        <v>9.7201520657835161</v>
      </c>
      <c r="D33" s="47">
        <v>2467658.1606449685</v>
      </c>
      <c r="E33">
        <v>62.230000000000004</v>
      </c>
      <c r="F33" s="50">
        <v>8419148.8962347247</v>
      </c>
      <c r="G33" s="11">
        <f t="shared" si="1"/>
        <v>-8.6636103944459641E-2</v>
      </c>
      <c r="H33">
        <v>-522.20000000000005</v>
      </c>
      <c r="J33" s="3">
        <v>0.24666666666666667</v>
      </c>
      <c r="K33"/>
      <c r="N33" s="11"/>
    </row>
    <row r="34" spans="1:14" x14ac:dyDescent="0.2">
      <c r="A34" s="2">
        <v>1985.3</v>
      </c>
      <c r="B34" s="3">
        <v>0.72439000000000009</v>
      </c>
      <c r="C34" s="11">
        <f t="shared" si="0"/>
        <v>10.568572082729165</v>
      </c>
      <c r="D34" s="47">
        <v>2861379.002687369</v>
      </c>
      <c r="E34">
        <v>68.83</v>
      </c>
      <c r="F34" s="50">
        <v>8471802.3487236146</v>
      </c>
      <c r="G34" s="11">
        <f t="shared" si="1"/>
        <v>0.62540113184645918</v>
      </c>
      <c r="H34">
        <v>314.10000000000002</v>
      </c>
      <c r="J34" s="3">
        <v>0.31998556998557004</v>
      </c>
      <c r="K34"/>
      <c r="N34" s="11"/>
    </row>
    <row r="35" spans="1:14" x14ac:dyDescent="0.2">
      <c r="A35" s="2">
        <v>1985.4</v>
      </c>
      <c r="B35" s="3">
        <v>0.8250900000000001</v>
      </c>
      <c r="C35" s="11">
        <f t="shared" si="0"/>
        <v>13.901351481936519</v>
      </c>
      <c r="D35" s="47">
        <v>3029093.854882054</v>
      </c>
      <c r="E35">
        <v>75.3</v>
      </c>
      <c r="F35" s="50">
        <v>8448801.5860226452</v>
      </c>
      <c r="G35" s="11">
        <f t="shared" si="1"/>
        <v>-0.2714978673273083</v>
      </c>
      <c r="H35">
        <v>833.1</v>
      </c>
      <c r="J35" s="3">
        <v>0.38454996456413887</v>
      </c>
      <c r="K35"/>
      <c r="N35" s="11"/>
    </row>
    <row r="36" spans="1:14" x14ac:dyDescent="0.2">
      <c r="A36" s="2">
        <v>1986.1</v>
      </c>
      <c r="B36" s="3">
        <v>0.99517000000000011</v>
      </c>
      <c r="C36" s="11">
        <f t="shared" si="0"/>
        <v>20.613508829339832</v>
      </c>
      <c r="D36" s="49">
        <v>3824157.7866666699</v>
      </c>
      <c r="E36">
        <v>79.510000000000005</v>
      </c>
      <c r="F36" s="50">
        <v>8285889.0270542772</v>
      </c>
      <c r="G36" s="11">
        <f t="shared" si="1"/>
        <v>-1.9282327476820349</v>
      </c>
      <c r="H36">
        <v>-399.7</v>
      </c>
      <c r="J36" s="3">
        <v>0.45314541079408738</v>
      </c>
      <c r="K36"/>
      <c r="N36" s="11"/>
    </row>
    <row r="37" spans="1:14" x14ac:dyDescent="0.2">
      <c r="A37" s="2">
        <v>1986.2</v>
      </c>
      <c r="B37" s="3">
        <v>1.1596300000000002</v>
      </c>
      <c r="C37" s="11">
        <f t="shared" si="0"/>
        <v>16.525819709195421</v>
      </c>
      <c r="D37" s="2">
        <v>4030862.5079999999</v>
      </c>
      <c r="E37">
        <v>88.5</v>
      </c>
      <c r="F37" s="50">
        <v>8254939.4967893055</v>
      </c>
      <c r="G37" s="11">
        <f t="shared" si="1"/>
        <v>-0.37352093618341353</v>
      </c>
      <c r="H37">
        <v>-851.9</v>
      </c>
      <c r="J37" s="3">
        <v>0.49373930892918233</v>
      </c>
      <c r="K37"/>
      <c r="N37" s="11"/>
    </row>
    <row r="38" spans="1:14" x14ac:dyDescent="0.2">
      <c r="A38" s="2">
        <v>1986.3</v>
      </c>
      <c r="B38" s="3">
        <v>1.38714</v>
      </c>
      <c r="C38" s="11">
        <f t="shared" si="0"/>
        <v>19.619188879211457</v>
      </c>
      <c r="D38" s="2">
        <v>4295637.0143333301</v>
      </c>
      <c r="E38">
        <v>91.5</v>
      </c>
      <c r="F38" s="50">
        <v>8098243.1265075998</v>
      </c>
      <c r="G38" s="11">
        <f t="shared" si="1"/>
        <v>-1.898213431396456</v>
      </c>
      <c r="H38">
        <v>-633.9</v>
      </c>
      <c r="J38" s="3">
        <v>0.62890135268888148</v>
      </c>
      <c r="K38"/>
      <c r="N38" s="11"/>
    </row>
    <row r="39" spans="1:14" x14ac:dyDescent="0.2">
      <c r="A39" s="2">
        <v>1986.4</v>
      </c>
      <c r="B39" s="3">
        <v>1.6758400000000002</v>
      </c>
      <c r="C39" s="11">
        <f t="shared" si="0"/>
        <v>20.812607235030356</v>
      </c>
      <c r="D39" s="2">
        <v>5344373.7373333303</v>
      </c>
      <c r="E39">
        <v>106.23</v>
      </c>
      <c r="F39" s="50">
        <v>8076134.5900548408</v>
      </c>
      <c r="G39" s="11">
        <f t="shared" si="1"/>
        <v>-0.27300410851326395</v>
      </c>
      <c r="H39">
        <v>512</v>
      </c>
      <c r="J39" s="3">
        <v>0.77956051621904421</v>
      </c>
      <c r="K39"/>
      <c r="N39" s="11"/>
    </row>
    <row r="40" spans="1:14" x14ac:dyDescent="0.2">
      <c r="A40" s="2">
        <v>1987.1</v>
      </c>
      <c r="B40" s="3">
        <v>2.08392</v>
      </c>
      <c r="C40" s="11">
        <f t="shared" si="0"/>
        <v>24.350773343517275</v>
      </c>
      <c r="D40" s="2">
        <v>6142434.51933333</v>
      </c>
      <c r="E40">
        <v>100.66</v>
      </c>
      <c r="F40" s="50">
        <v>8124387.4305249387</v>
      </c>
      <c r="G40" s="11">
        <f t="shared" si="1"/>
        <v>0.59747444686617524</v>
      </c>
      <c r="H40">
        <v>1378.7</v>
      </c>
      <c r="J40" s="3">
        <v>0.93369418132611637</v>
      </c>
      <c r="K40"/>
      <c r="N40" s="11"/>
    </row>
    <row r="41" spans="1:14" x14ac:dyDescent="0.2">
      <c r="A41" s="2">
        <v>1987.2</v>
      </c>
      <c r="B41" s="3">
        <v>2.6011500000000001</v>
      </c>
      <c r="C41" s="11">
        <f t="shared" si="0"/>
        <v>24.820050673730275</v>
      </c>
      <c r="D41" s="2">
        <v>7211404.0056666695</v>
      </c>
      <c r="E41">
        <v>98.28</v>
      </c>
      <c r="F41" s="50">
        <v>8346688.3668596791</v>
      </c>
      <c r="G41" s="11">
        <f t="shared" si="1"/>
        <v>2.7362178162443573</v>
      </c>
      <c r="H41">
        <v>1522.7</v>
      </c>
      <c r="J41" s="3">
        <v>1.1404923076923077</v>
      </c>
      <c r="K41"/>
      <c r="N41" s="11"/>
    </row>
    <row r="42" spans="1:14" x14ac:dyDescent="0.2">
      <c r="A42" s="2">
        <v>1987.3</v>
      </c>
      <c r="B42" s="3">
        <v>3.2487300000000001</v>
      </c>
      <c r="C42" s="11">
        <f t="shared" si="0"/>
        <v>24.895911423793326</v>
      </c>
      <c r="D42" s="2">
        <v>8510185.6343333293</v>
      </c>
      <c r="E42">
        <v>95.78</v>
      </c>
      <c r="F42" s="50">
        <v>8355624.4623068767</v>
      </c>
      <c r="G42" s="11">
        <f t="shared" si="1"/>
        <v>0.10706156806665756</v>
      </c>
      <c r="H42">
        <v>530.79999999999995</v>
      </c>
      <c r="J42" s="3">
        <v>1.3687635574837309</v>
      </c>
      <c r="K42"/>
      <c r="N42" s="11"/>
    </row>
    <row r="43" spans="1:14" x14ac:dyDescent="0.2">
      <c r="A43" s="2">
        <v>1987.4</v>
      </c>
      <c r="B43" s="3">
        <v>4.1624600000000003</v>
      </c>
      <c r="C43" s="11">
        <f t="shared" si="0"/>
        <v>28.125759912334971</v>
      </c>
      <c r="D43" s="2">
        <v>11525968.588333299</v>
      </c>
      <c r="E43">
        <v>137.38</v>
      </c>
      <c r="F43" s="50">
        <v>8456587.816246856</v>
      </c>
      <c r="G43" s="11">
        <f t="shared" si="1"/>
        <v>1.2083280477172664</v>
      </c>
      <c r="H43">
        <v>806.9</v>
      </c>
      <c r="J43" s="3">
        <v>1.5932028836251289</v>
      </c>
      <c r="K43"/>
      <c r="N43" s="11"/>
    </row>
    <row r="44" spans="1:14" x14ac:dyDescent="0.2">
      <c r="A44" s="2">
        <v>1988.1</v>
      </c>
      <c r="B44" s="3">
        <v>5.7816300000000007</v>
      </c>
      <c r="C44" s="11">
        <f t="shared" si="0"/>
        <v>38.899352786573324</v>
      </c>
      <c r="D44" s="2">
        <v>13809178.5933333</v>
      </c>
      <c r="E44">
        <v>60.13</v>
      </c>
      <c r="F44" s="50">
        <v>8399462.8577930946</v>
      </c>
      <c r="G44" s="11">
        <f t="shared" si="1"/>
        <v>-0.67550836927410263</v>
      </c>
      <c r="H44">
        <v>759.2</v>
      </c>
      <c r="J44">
        <v>2.2800000000000002</v>
      </c>
      <c r="K44"/>
      <c r="N44" s="11"/>
    </row>
    <row r="45" spans="1:14" x14ac:dyDescent="0.2">
      <c r="A45" s="2">
        <v>1988.2</v>
      </c>
      <c r="B45" s="3">
        <v>6.4443700000000002</v>
      </c>
      <c r="C45" s="11">
        <f t="shared" si="0"/>
        <v>11.462857360294576</v>
      </c>
      <c r="D45" s="2">
        <v>16070803.186666701</v>
      </c>
      <c r="E45">
        <v>32.450000000000003</v>
      </c>
      <c r="F45" s="50">
        <v>8372512.7835593484</v>
      </c>
      <c r="G45" s="11">
        <f t="shared" si="1"/>
        <v>-0.32085473428508093</v>
      </c>
      <c r="H45">
        <v>36.4</v>
      </c>
      <c r="J45">
        <v>2.2910000000000004</v>
      </c>
      <c r="K45"/>
      <c r="N45" s="11"/>
    </row>
    <row r="46" spans="1:14" x14ac:dyDescent="0.2">
      <c r="A46" s="2">
        <v>1988.3</v>
      </c>
      <c r="B46" s="3">
        <v>6.7362700000000002</v>
      </c>
      <c r="C46" s="11">
        <f t="shared" si="0"/>
        <v>4.529535082560443</v>
      </c>
      <c r="D46" s="2">
        <v>17148857.923333298</v>
      </c>
      <c r="E46">
        <v>32.450000000000003</v>
      </c>
      <c r="F46" s="50">
        <v>8382846.0084804883</v>
      </c>
      <c r="G46" s="11">
        <f t="shared" si="1"/>
        <v>0.12341844304413208</v>
      </c>
      <c r="H46">
        <v>-1453.5</v>
      </c>
      <c r="J46">
        <v>2.29</v>
      </c>
      <c r="K46"/>
      <c r="N46" s="11"/>
    </row>
    <row r="47" spans="1:14" x14ac:dyDescent="0.2">
      <c r="A47" s="2">
        <v>1988.4</v>
      </c>
      <c r="B47" s="3">
        <v>6.943340000000001</v>
      </c>
      <c r="C47" s="11">
        <f t="shared" si="0"/>
        <v>3.0739563586376528</v>
      </c>
      <c r="D47" s="2">
        <v>20164175.346666697</v>
      </c>
      <c r="E47">
        <v>51.480000000000004</v>
      </c>
      <c r="F47" s="50">
        <v>8549853.1251150649</v>
      </c>
      <c r="G47" s="11">
        <f t="shared" si="1"/>
        <v>1.9922484137919749</v>
      </c>
      <c r="H47">
        <v>-1717.8</v>
      </c>
      <c r="J47">
        <v>2.2840000000000003</v>
      </c>
      <c r="K47"/>
      <c r="N47" s="11"/>
    </row>
    <row r="48" spans="1:14" x14ac:dyDescent="0.2">
      <c r="A48" s="2">
        <v>1989.1</v>
      </c>
      <c r="B48" s="3">
        <v>7.3352900000000005</v>
      </c>
      <c r="C48" s="11">
        <f t="shared" si="0"/>
        <v>5.6449777772656917</v>
      </c>
      <c r="D48" s="2">
        <v>19872208.033333302</v>
      </c>
      <c r="E48">
        <v>48.6</v>
      </c>
      <c r="F48" s="50">
        <v>8710049.2355641704</v>
      </c>
      <c r="G48" s="11">
        <f t="shared" si="1"/>
        <v>1.8736709052759259</v>
      </c>
      <c r="H48">
        <v>-1030.4000000000001</v>
      </c>
      <c r="J48">
        <v>2.3040000000000003</v>
      </c>
      <c r="K48"/>
      <c r="N48" s="11"/>
    </row>
    <row r="49" spans="1:14" x14ac:dyDescent="0.2">
      <c r="A49" s="2">
        <v>1989.2</v>
      </c>
      <c r="B49" s="3">
        <v>7.6321200000000005</v>
      </c>
      <c r="C49" s="11">
        <f t="shared" si="0"/>
        <v>4.0466021111639661</v>
      </c>
      <c r="D49" s="2">
        <v>20849261.123333301</v>
      </c>
      <c r="E49">
        <v>54.99</v>
      </c>
      <c r="F49" s="50">
        <v>8713376.0636679642</v>
      </c>
      <c r="G49" s="11">
        <f t="shared" si="1"/>
        <v>3.819528470871969E-2</v>
      </c>
      <c r="H49">
        <v>-1271</v>
      </c>
      <c r="J49">
        <v>2.4330000000000003</v>
      </c>
      <c r="K49"/>
      <c r="N49" s="11"/>
    </row>
    <row r="50" spans="1:14" x14ac:dyDescent="0.2">
      <c r="A50" s="2">
        <v>1989.3</v>
      </c>
      <c r="B50" s="3">
        <v>7.880510000000001</v>
      </c>
      <c r="C50" s="11">
        <f t="shared" si="0"/>
        <v>3.254534781947882</v>
      </c>
      <c r="D50" s="2">
        <v>22414161.913333301</v>
      </c>
      <c r="E50">
        <v>36.300000000000004</v>
      </c>
      <c r="F50" s="50">
        <v>8875804.4688582327</v>
      </c>
      <c r="G50" s="11">
        <f t="shared" si="1"/>
        <v>1.864127107603486</v>
      </c>
      <c r="H50">
        <v>-2061.6</v>
      </c>
      <c r="J50">
        <v>2.536</v>
      </c>
      <c r="K50"/>
      <c r="N50" s="11"/>
    </row>
    <row r="51" spans="1:14" x14ac:dyDescent="0.2">
      <c r="A51" s="2">
        <v>1989.4</v>
      </c>
      <c r="B51" s="3">
        <v>8.2408400000000004</v>
      </c>
      <c r="C51" s="11">
        <f t="shared" si="0"/>
        <v>4.5724198053171516</v>
      </c>
      <c r="D51" s="2">
        <v>26975210.629999999</v>
      </c>
      <c r="E51">
        <v>39.300000000000004</v>
      </c>
      <c r="F51" s="50">
        <v>8797541.0106285475</v>
      </c>
      <c r="G51" s="11">
        <f t="shared" si="1"/>
        <v>-0.88176185611436031</v>
      </c>
      <c r="H51">
        <v>-1458.3</v>
      </c>
      <c r="J51">
        <v>2.625</v>
      </c>
      <c r="K51"/>
      <c r="N51" s="11"/>
    </row>
    <row r="52" spans="1:14" x14ac:dyDescent="0.2">
      <c r="A52" s="2">
        <v>1990.1</v>
      </c>
      <c r="B52" s="3">
        <v>9.0584600000000002</v>
      </c>
      <c r="C52" s="11">
        <f t="shared" si="0"/>
        <v>9.9215613942267957</v>
      </c>
      <c r="D52" s="2">
        <v>28422025.8633333</v>
      </c>
      <c r="E52">
        <v>45.4</v>
      </c>
      <c r="F52" s="50">
        <v>8988821.5227522366</v>
      </c>
      <c r="G52" s="11">
        <f t="shared" si="1"/>
        <v>2.1742497351543877</v>
      </c>
      <c r="H52">
        <v>-2190.9</v>
      </c>
      <c r="J52">
        <v>2.7190000000000003</v>
      </c>
      <c r="K52"/>
      <c r="N52" s="11"/>
    </row>
    <row r="53" spans="1:14" x14ac:dyDescent="0.2">
      <c r="A53" s="2">
        <v>1990.2</v>
      </c>
      <c r="B53" s="3">
        <v>9.5516000000000005</v>
      </c>
      <c r="C53" s="11">
        <f t="shared" si="0"/>
        <v>5.4439717126310683</v>
      </c>
      <c r="D53" s="2">
        <v>32705717.326666702</v>
      </c>
      <c r="E53">
        <v>33.18</v>
      </c>
      <c r="F53" s="50">
        <v>9183861.1431387383</v>
      </c>
      <c r="G53" s="11">
        <f t="shared" si="1"/>
        <v>2.1698019022051263</v>
      </c>
      <c r="H53">
        <v>-1658.8</v>
      </c>
      <c r="J53">
        <v>2.7970000000000002</v>
      </c>
      <c r="K53"/>
      <c r="N53" s="11"/>
    </row>
    <row r="54" spans="1:14" x14ac:dyDescent="0.2">
      <c r="A54" s="2">
        <v>1990.3</v>
      </c>
      <c r="B54" s="3">
        <v>10.084570000000001</v>
      </c>
      <c r="C54" s="11">
        <f t="shared" si="0"/>
        <v>5.579902843502671</v>
      </c>
      <c r="D54" s="2">
        <v>33983593.200000003</v>
      </c>
      <c r="E54">
        <v>31.75</v>
      </c>
      <c r="F54" s="50">
        <v>9309141.1205837354</v>
      </c>
      <c r="G54" s="11">
        <f t="shared" si="1"/>
        <v>1.3641318775664768</v>
      </c>
      <c r="H54">
        <v>-1778.3</v>
      </c>
      <c r="J54">
        <v>2.8740000000000001</v>
      </c>
      <c r="K54"/>
      <c r="N54" s="11"/>
    </row>
    <row r="55" spans="1:14" x14ac:dyDescent="0.2">
      <c r="A55" s="2">
        <v>1990.4</v>
      </c>
      <c r="B55" s="3">
        <v>10.6798</v>
      </c>
      <c r="C55" s="11">
        <f t="shared" si="0"/>
        <v>5.9023835423820614</v>
      </c>
      <c r="D55" s="2">
        <v>44992790.829999998</v>
      </c>
      <c r="E55">
        <v>24.990000000000002</v>
      </c>
      <c r="F55" s="50">
        <v>9427456.2001066525</v>
      </c>
      <c r="G55" s="11">
        <f t="shared" si="1"/>
        <v>1.2709559130144266</v>
      </c>
      <c r="H55">
        <v>-1823.1000000000001</v>
      </c>
      <c r="J55">
        <v>2.931</v>
      </c>
      <c r="K55"/>
      <c r="N55" s="11"/>
    </row>
    <row r="56" spans="1:14" x14ac:dyDescent="0.2">
      <c r="A56" s="2">
        <v>1991.1</v>
      </c>
      <c r="B56" s="3">
        <v>11.46171</v>
      </c>
      <c r="C56" s="11">
        <f t="shared" si="0"/>
        <v>7.3213917863630407</v>
      </c>
      <c r="D56" s="2">
        <v>48319049.913333297</v>
      </c>
      <c r="E56">
        <v>22.490000000000002</v>
      </c>
      <c r="F56" s="50">
        <v>9453437.9667842016</v>
      </c>
      <c r="G56" s="11">
        <f t="shared" si="1"/>
        <v>0.27559679012092442</v>
      </c>
      <c r="H56">
        <v>-2143</v>
      </c>
      <c r="J56">
        <v>2.9655</v>
      </c>
      <c r="K56"/>
      <c r="N56" s="11"/>
    </row>
    <row r="57" spans="1:14" x14ac:dyDescent="0.2">
      <c r="A57" s="2">
        <v>1991.2</v>
      </c>
      <c r="B57" s="3">
        <v>11.876460000000002</v>
      </c>
      <c r="C57" s="11">
        <f t="shared" si="0"/>
        <v>3.6185700039522928</v>
      </c>
      <c r="D57" s="2">
        <v>53388614.68</v>
      </c>
      <c r="E57">
        <v>19.37</v>
      </c>
      <c r="F57" s="50">
        <v>9598097.9283182416</v>
      </c>
      <c r="G57" s="11">
        <f t="shared" si="1"/>
        <v>1.5302365345001512</v>
      </c>
      <c r="H57">
        <v>-3851.9</v>
      </c>
      <c r="J57">
        <v>2.9997500000000001</v>
      </c>
      <c r="K57"/>
      <c r="N57" s="11"/>
    </row>
    <row r="58" spans="1:14" x14ac:dyDescent="0.2">
      <c r="A58" s="2">
        <v>1991.3</v>
      </c>
      <c r="B58" s="3">
        <v>12.20049</v>
      </c>
      <c r="C58" s="11">
        <f t="shared" si="0"/>
        <v>2.7283382422034652</v>
      </c>
      <c r="D58" s="2">
        <v>58282051.6133333</v>
      </c>
      <c r="E58">
        <v>18.96</v>
      </c>
      <c r="F58" s="50">
        <v>9615944.1824030932</v>
      </c>
      <c r="G58" s="11">
        <f t="shared" si="1"/>
        <v>0.18593531987414202</v>
      </c>
      <c r="H58">
        <v>-4157.6000000000004</v>
      </c>
      <c r="J58">
        <v>3.0364000000000004</v>
      </c>
      <c r="K58"/>
      <c r="N58" s="11"/>
    </row>
    <row r="59" spans="1:14" x14ac:dyDescent="0.2">
      <c r="A59" s="2">
        <v>1991.4</v>
      </c>
      <c r="B59" s="3">
        <v>12.75895</v>
      </c>
      <c r="C59" s="11">
        <f t="shared" si="0"/>
        <v>4.5773571389345902</v>
      </c>
      <c r="D59" s="2">
        <v>102134097.26000001</v>
      </c>
      <c r="E59">
        <v>16.98</v>
      </c>
      <c r="F59" s="50">
        <v>9789623.9755722526</v>
      </c>
      <c r="G59" s="11">
        <f t="shared" si="1"/>
        <v>1.8061647392565883</v>
      </c>
      <c r="H59">
        <v>-4494.2</v>
      </c>
      <c r="J59">
        <v>3.0765000000000002</v>
      </c>
      <c r="K59"/>
      <c r="N59" s="11"/>
    </row>
    <row r="60" spans="1:14" x14ac:dyDescent="0.2">
      <c r="A60" s="2">
        <v>1992.1</v>
      </c>
      <c r="B60" s="3">
        <v>13.450380000000001</v>
      </c>
      <c r="C60" s="11">
        <f t="shared" si="0"/>
        <v>5.4191763428808937</v>
      </c>
      <c r="D60" s="2">
        <v>105301671.36666699</v>
      </c>
      <c r="E60">
        <v>11.89</v>
      </c>
      <c r="F60" s="50">
        <v>9788769.7899780367</v>
      </c>
      <c r="G60" s="11">
        <f t="shared" si="1"/>
        <v>-8.7254178132600835E-3</v>
      </c>
      <c r="H60">
        <v>-5151.3</v>
      </c>
      <c r="J60">
        <v>3.0640000000000001</v>
      </c>
      <c r="K60"/>
      <c r="N60" s="11"/>
    </row>
    <row r="61" spans="1:14" x14ac:dyDescent="0.2">
      <c r="A61" s="2">
        <v>1992.2</v>
      </c>
      <c r="B61" s="3">
        <v>13.806830000000001</v>
      </c>
      <c r="C61" s="11">
        <f t="shared" si="0"/>
        <v>2.6501110005813899</v>
      </c>
      <c r="D61" s="2">
        <v>108457491.23333299</v>
      </c>
      <c r="E61">
        <v>17</v>
      </c>
      <c r="F61" s="50">
        <v>9949287.5168654509</v>
      </c>
      <c r="G61" s="11">
        <f t="shared" si="1"/>
        <v>1.63981511805249</v>
      </c>
      <c r="H61">
        <v>-5897.8</v>
      </c>
      <c r="J61">
        <v>3.0775000000000001</v>
      </c>
      <c r="K61"/>
      <c r="N61" s="11"/>
    </row>
    <row r="62" spans="1:14" x14ac:dyDescent="0.2">
      <c r="A62" s="2">
        <v>1992.3</v>
      </c>
      <c r="B62" s="3">
        <v>14.085120000000002</v>
      </c>
      <c r="C62" s="11">
        <f t="shared" si="0"/>
        <v>2.0155966286251159</v>
      </c>
      <c r="D62" s="2">
        <v>107973969.90000001</v>
      </c>
      <c r="E62">
        <v>19</v>
      </c>
      <c r="F62" s="50">
        <v>10041674.432450537</v>
      </c>
      <c r="G62" s="11">
        <f t="shared" si="1"/>
        <v>0.92857820651455203</v>
      </c>
      <c r="H62">
        <v>-6855</v>
      </c>
      <c r="J62">
        <v>3.1105</v>
      </c>
      <c r="K62"/>
      <c r="N62" s="11"/>
    </row>
    <row r="63" spans="1:14" x14ac:dyDescent="0.2">
      <c r="A63" s="2">
        <v>1992.4</v>
      </c>
      <c r="B63" s="3">
        <v>14.445210000000001</v>
      </c>
      <c r="C63" s="11">
        <f t="shared" si="0"/>
        <v>2.5565277399127506</v>
      </c>
      <c r="D63" s="2">
        <v>123426686.46666701</v>
      </c>
      <c r="E63">
        <v>18.490000000000002</v>
      </c>
      <c r="F63" s="50">
        <v>10050039.918087833</v>
      </c>
      <c r="G63" s="11">
        <f t="shared" si="1"/>
        <v>8.330767635984504E-2</v>
      </c>
      <c r="H63">
        <v>-6534.3</v>
      </c>
      <c r="J63">
        <v>3.1230000000000002</v>
      </c>
      <c r="K63"/>
      <c r="N63" s="11"/>
    </row>
    <row r="64" spans="1:14" x14ac:dyDescent="0.2">
      <c r="A64" s="2">
        <v>1993.1</v>
      </c>
      <c r="B64" s="3">
        <v>14.914700000000002</v>
      </c>
      <c r="C64" s="11">
        <f t="shared" si="0"/>
        <v>3.2501431270296477</v>
      </c>
      <c r="D64" s="2">
        <v>126019972.333333</v>
      </c>
      <c r="E64">
        <v>17.46</v>
      </c>
      <c r="F64" s="1">
        <v>10066133</v>
      </c>
      <c r="G64" s="11">
        <f t="shared" si="1"/>
        <v>0.16012953225392756</v>
      </c>
      <c r="H64">
        <v>-5661.1</v>
      </c>
      <c r="J64">
        <v>3.1090000000000004</v>
      </c>
      <c r="K64"/>
      <c r="L64"/>
      <c r="N64" s="11"/>
    </row>
    <row r="65" spans="1:14" x14ac:dyDescent="0.2">
      <c r="A65" s="2">
        <v>1993.2</v>
      </c>
      <c r="B65" s="3">
        <v>15.185520000000002</v>
      </c>
      <c r="C65" s="11">
        <f t="shared" si="0"/>
        <v>1.8157924731975861</v>
      </c>
      <c r="D65" s="2">
        <v>128341497</v>
      </c>
      <c r="E65">
        <v>15.69</v>
      </c>
      <c r="F65" s="1">
        <v>10412058.143632816</v>
      </c>
      <c r="G65" s="11">
        <f t="shared" si="1"/>
        <v>3.4365246677429795</v>
      </c>
      <c r="H65">
        <v>-5645</v>
      </c>
      <c r="J65">
        <v>3.1110000000000002</v>
      </c>
      <c r="K65"/>
      <c r="L65"/>
      <c r="N65" s="11"/>
    </row>
    <row r="66" spans="1:14" x14ac:dyDescent="0.2">
      <c r="A66" s="2">
        <v>1993.3</v>
      </c>
      <c r="B66" s="3">
        <v>15.4373</v>
      </c>
      <c r="C66" s="11">
        <f t="shared" si="0"/>
        <v>1.658026857163919</v>
      </c>
      <c r="D66" s="2">
        <v>131836103.03333299</v>
      </c>
      <c r="E66">
        <v>14.69</v>
      </c>
      <c r="F66" s="1">
        <v>10411822.267914029</v>
      </c>
      <c r="G66" s="11">
        <f t="shared" si="1"/>
        <v>-2.2654091586304936E-3</v>
      </c>
      <c r="H66">
        <v>-6666.2</v>
      </c>
      <c r="J66">
        <v>3.1100000000000003</v>
      </c>
      <c r="K66"/>
      <c r="L66"/>
      <c r="N66" s="11"/>
    </row>
    <row r="67" spans="1:14" x14ac:dyDescent="0.2">
      <c r="A67" s="2">
        <v>1993.4</v>
      </c>
      <c r="B67" s="3">
        <v>15.690120000000002</v>
      </c>
      <c r="C67" s="11">
        <f t="shared" si="0"/>
        <v>1.6377216223044222</v>
      </c>
      <c r="D67" s="2">
        <v>143714785.33333302</v>
      </c>
      <c r="E67">
        <v>10.73</v>
      </c>
      <c r="F67" s="1">
        <v>10926816.693800295</v>
      </c>
      <c r="G67" s="11">
        <f t="shared" si="1"/>
        <v>4.9462468013242722</v>
      </c>
      <c r="H67">
        <v>-5427</v>
      </c>
      <c r="J67">
        <v>3.1150000000000002</v>
      </c>
      <c r="K67"/>
      <c r="L67"/>
      <c r="N67" s="11"/>
    </row>
    <row r="68" spans="1:14" x14ac:dyDescent="0.2">
      <c r="A68" s="2">
        <v>1994.1</v>
      </c>
      <c r="B68" s="3">
        <v>15.997160000000001</v>
      </c>
      <c r="C68" s="11">
        <f t="shared" si="0"/>
        <v>1.956900265899808</v>
      </c>
      <c r="D68" s="2">
        <v>151352260.033333</v>
      </c>
      <c r="E68">
        <v>11.97</v>
      </c>
      <c r="F68" s="1">
        <v>11189820.800655372</v>
      </c>
      <c r="G68" s="11">
        <f t="shared" si="1"/>
        <v>2.4069599978217004</v>
      </c>
      <c r="H68">
        <v>-6781.5</v>
      </c>
      <c r="J68">
        <v>3.37</v>
      </c>
      <c r="K68"/>
      <c r="L68"/>
      <c r="N68" s="11"/>
    </row>
    <row r="69" spans="1:14" x14ac:dyDescent="0.2">
      <c r="A69" s="2">
        <v>1994.2</v>
      </c>
      <c r="B69" s="3">
        <v>16.237160000000003</v>
      </c>
      <c r="C69" s="11">
        <f t="shared" si="0"/>
        <v>1.5002662972677827</v>
      </c>
      <c r="D69" s="2">
        <v>145105909.59999999</v>
      </c>
      <c r="E69">
        <v>16.490000000000002</v>
      </c>
      <c r="F69" s="1">
        <v>11926332.010948891</v>
      </c>
      <c r="G69" s="11">
        <f t="shared" si="1"/>
        <v>6.5819750236784991</v>
      </c>
      <c r="H69">
        <v>-7475.8</v>
      </c>
      <c r="J69">
        <v>3.4000000000000004</v>
      </c>
      <c r="K69"/>
      <c r="L69"/>
      <c r="N69" s="11"/>
    </row>
    <row r="70" spans="1:14" x14ac:dyDescent="0.2">
      <c r="A70" s="2">
        <v>1994.3</v>
      </c>
      <c r="B70" s="3">
        <v>16.479670000000002</v>
      </c>
      <c r="C70" s="11">
        <f t="shared" ref="C70:C133" si="2">(B70/B69-1)*100</f>
        <v>1.4935493645440445</v>
      </c>
      <c r="D70" s="2">
        <v>145242363.80000001</v>
      </c>
      <c r="E70">
        <v>13.1</v>
      </c>
      <c r="F70" s="1">
        <v>11925348.301985307</v>
      </c>
      <c r="G70" s="11">
        <f t="shared" ref="G70:G133" si="3">(F70/F69-1)*100</f>
        <v>-8.2482104529768563E-3</v>
      </c>
      <c r="H70">
        <v>-7908.4000000000005</v>
      </c>
      <c r="J70">
        <v>3.4000000000000004</v>
      </c>
      <c r="K70"/>
      <c r="L70"/>
      <c r="N70" s="11"/>
    </row>
    <row r="71" spans="1:14" x14ac:dyDescent="0.2">
      <c r="A71" s="2">
        <v>1994.4</v>
      </c>
      <c r="B71" s="3">
        <v>16.778670000000002</v>
      </c>
      <c r="C71" s="11">
        <f t="shared" si="2"/>
        <v>1.8143567195216814</v>
      </c>
      <c r="D71" s="2">
        <v>154598922.73333299</v>
      </c>
      <c r="E71">
        <v>31.990000000000002</v>
      </c>
      <c r="F71" s="1">
        <v>12707852.597036688</v>
      </c>
      <c r="G71" s="11">
        <f t="shared" si="3"/>
        <v>6.5616892289939388</v>
      </c>
      <c r="H71">
        <v>-7496.3</v>
      </c>
      <c r="J71">
        <v>5</v>
      </c>
      <c r="K71"/>
      <c r="L71"/>
      <c r="N71" s="11"/>
    </row>
    <row r="72" spans="1:14" x14ac:dyDescent="0.2">
      <c r="A72" s="2">
        <v>1995.1</v>
      </c>
      <c r="B72" s="3">
        <v>18.397720000000003</v>
      </c>
      <c r="C72" s="11">
        <f t="shared" si="2"/>
        <v>9.6494537409699497</v>
      </c>
      <c r="D72" s="2">
        <v>137671509.83333302</v>
      </c>
      <c r="E72">
        <v>77.989999999999995</v>
      </c>
      <c r="F72" s="1">
        <v>13458902.328906443</v>
      </c>
      <c r="G72" s="11">
        <f t="shared" si="3"/>
        <v>5.9101231001443155</v>
      </c>
      <c r="H72">
        <v>-1354.7</v>
      </c>
      <c r="J72">
        <v>6.82</v>
      </c>
      <c r="K72"/>
      <c r="L72"/>
      <c r="N72" s="11"/>
    </row>
    <row r="73" spans="1:14" x14ac:dyDescent="0.2">
      <c r="A73" s="2">
        <v>1995.2</v>
      </c>
      <c r="B73" s="3">
        <v>21.720200000000002</v>
      </c>
      <c r="C73" s="11">
        <f t="shared" si="2"/>
        <v>18.05919429146654</v>
      </c>
      <c r="D73" s="2">
        <v>127263796.56666701</v>
      </c>
      <c r="E73">
        <v>41.480000000000004</v>
      </c>
      <c r="F73" s="1">
        <v>15054395.175256722</v>
      </c>
      <c r="G73" s="11">
        <f t="shared" si="3"/>
        <v>11.854554014583707</v>
      </c>
      <c r="H73">
        <v>356.40000000000003</v>
      </c>
      <c r="J73">
        <v>6.2600000000000007</v>
      </c>
      <c r="K73"/>
      <c r="L73"/>
      <c r="N73" s="11"/>
    </row>
    <row r="74" spans="1:14" x14ac:dyDescent="0.2">
      <c r="A74" s="2">
        <v>1995.3</v>
      </c>
      <c r="B74" s="3">
        <v>23.344750000000001</v>
      </c>
      <c r="C74" s="11">
        <f t="shared" si="2"/>
        <v>7.4794430990506422</v>
      </c>
      <c r="D74" s="2">
        <v>134210722.93333299</v>
      </c>
      <c r="E74">
        <v>34.450000000000003</v>
      </c>
      <c r="F74" s="1">
        <v>15798499.975451695</v>
      </c>
      <c r="G74" s="11">
        <f t="shared" si="3"/>
        <v>4.9427744624239489</v>
      </c>
      <c r="H74">
        <v>-450.40000000000003</v>
      </c>
      <c r="J74">
        <v>6.3900000000000006</v>
      </c>
      <c r="K74"/>
      <c r="L74"/>
      <c r="N74" s="11"/>
    </row>
    <row r="75" spans="1:14" x14ac:dyDescent="0.2">
      <c r="A75" s="2">
        <v>1995.4</v>
      </c>
      <c r="B75" s="3">
        <v>24.95194</v>
      </c>
      <c r="C75" s="11">
        <f t="shared" si="2"/>
        <v>6.8845886120005639</v>
      </c>
      <c r="D75" s="2">
        <v>155316480.69999999</v>
      </c>
      <c r="E75">
        <v>46.39</v>
      </c>
      <c r="F75" s="1">
        <v>17644669.741944455</v>
      </c>
      <c r="G75" s="11">
        <f t="shared" si="3"/>
        <v>11.685728198002398</v>
      </c>
      <c r="H75">
        <v>-128</v>
      </c>
      <c r="J75">
        <v>7.74</v>
      </c>
      <c r="K75"/>
      <c r="L75"/>
      <c r="N75" s="11"/>
    </row>
    <row r="76" spans="1:14" x14ac:dyDescent="0.2">
      <c r="A76" s="2">
        <v>1996.1</v>
      </c>
      <c r="B76" s="3">
        <v>27.229550000000003</v>
      </c>
      <c r="C76" s="11">
        <f t="shared" si="2"/>
        <v>9.1279876434457776</v>
      </c>
      <c r="D76" s="2">
        <v>168233085.86666703</v>
      </c>
      <c r="E76">
        <v>39.92</v>
      </c>
      <c r="F76" s="1">
        <v>19129995.225591026</v>
      </c>
      <c r="G76" s="11">
        <f t="shared" si="3"/>
        <v>8.4179840448681986</v>
      </c>
      <c r="H76">
        <v>-163.30000000000001</v>
      </c>
      <c r="J76">
        <v>7.54</v>
      </c>
      <c r="K76"/>
      <c r="L76"/>
      <c r="N76" s="11"/>
    </row>
    <row r="77" spans="1:14" x14ac:dyDescent="0.2">
      <c r="A77" s="2">
        <v>1996.2</v>
      </c>
      <c r="B77" s="3">
        <v>29.133750000000003</v>
      </c>
      <c r="C77" s="11">
        <f t="shared" si="2"/>
        <v>6.9931379695955309</v>
      </c>
      <c r="D77" s="2">
        <v>180757846.633333</v>
      </c>
      <c r="E77">
        <v>29.580000000000002</v>
      </c>
      <c r="F77" s="1">
        <v>20277777.194839463</v>
      </c>
      <c r="G77" s="11">
        <f t="shared" si="3"/>
        <v>5.9999072436411227</v>
      </c>
      <c r="H77">
        <v>255.20000000000002</v>
      </c>
      <c r="J77">
        <v>7.5900000000000007</v>
      </c>
      <c r="K77"/>
      <c r="L77"/>
      <c r="N77" s="11"/>
    </row>
    <row r="78" spans="1:14" x14ac:dyDescent="0.2">
      <c r="A78" s="2">
        <v>1996.3</v>
      </c>
      <c r="B78" s="3">
        <v>30.473730000000003</v>
      </c>
      <c r="C78" s="11">
        <f t="shared" si="2"/>
        <v>4.599407903205055</v>
      </c>
      <c r="D78" s="2">
        <v>192320599.93333301</v>
      </c>
      <c r="E78">
        <v>26.75</v>
      </c>
      <c r="F78" s="1">
        <v>21023307.970970746</v>
      </c>
      <c r="G78" s="11">
        <f t="shared" si="3"/>
        <v>3.6765902345599066</v>
      </c>
      <c r="H78">
        <v>-864.6</v>
      </c>
      <c r="J78">
        <v>7.5500000000000007</v>
      </c>
      <c r="K78"/>
      <c r="L78"/>
      <c r="N78" s="11"/>
    </row>
    <row r="79" spans="1:14" x14ac:dyDescent="0.2">
      <c r="A79" s="2">
        <v>1996.4</v>
      </c>
      <c r="B79" s="3">
        <v>31.973080000000003</v>
      </c>
      <c r="C79" s="11">
        <f t="shared" si="2"/>
        <v>4.9201394118803199</v>
      </c>
      <c r="D79" s="2">
        <v>219829479.966667</v>
      </c>
      <c r="E79">
        <v>26.55</v>
      </c>
      <c r="F79" s="1">
        <v>23282496.121062178</v>
      </c>
      <c r="G79" s="11">
        <f t="shared" si="3"/>
        <v>10.746111664305857</v>
      </c>
      <c r="H79">
        <v>-1734.8</v>
      </c>
      <c r="J79">
        <v>7.8800000000000008</v>
      </c>
      <c r="K79"/>
      <c r="L79"/>
      <c r="N79" s="11"/>
    </row>
    <row r="80" spans="1:14" x14ac:dyDescent="0.2">
      <c r="A80" s="2">
        <v>1997.1</v>
      </c>
      <c r="B80" s="3">
        <v>34.172540000000005</v>
      </c>
      <c r="C80" s="11">
        <f t="shared" si="2"/>
        <v>6.8790995424901302</v>
      </c>
      <c r="D80" s="2">
        <v>239042940.93333301</v>
      </c>
      <c r="E80">
        <v>21.38</v>
      </c>
      <c r="F80" s="1">
        <v>24081385.737351675</v>
      </c>
      <c r="G80" s="11">
        <f t="shared" si="3"/>
        <v>3.4312885187889774</v>
      </c>
      <c r="H80">
        <v>-220</v>
      </c>
      <c r="J80">
        <v>7.9300000000000006</v>
      </c>
      <c r="K80"/>
      <c r="L80"/>
      <c r="N80" s="11"/>
    </row>
    <row r="81" spans="1:14" x14ac:dyDescent="0.2">
      <c r="A81" s="2">
        <v>1997.2</v>
      </c>
      <c r="B81" s="3">
        <v>35.336830000000006</v>
      </c>
      <c r="C81" s="11">
        <f t="shared" si="2"/>
        <v>3.4070923612935955</v>
      </c>
      <c r="D81" s="2">
        <v>255621798.16666698</v>
      </c>
      <c r="E81">
        <v>21.26</v>
      </c>
      <c r="F81" s="1">
        <v>26152672.073369108</v>
      </c>
      <c r="G81" s="11">
        <f t="shared" si="3"/>
        <v>8.6011924671126607</v>
      </c>
      <c r="H81">
        <v>-1184</v>
      </c>
      <c r="J81">
        <v>7.95</v>
      </c>
      <c r="K81"/>
      <c r="L81"/>
      <c r="N81" s="11"/>
    </row>
    <row r="82" spans="1:14" x14ac:dyDescent="0.2">
      <c r="A82" s="2">
        <v>1997.3</v>
      </c>
      <c r="B82" s="3">
        <v>36.326810000000002</v>
      </c>
      <c r="C82" s="11">
        <f t="shared" si="2"/>
        <v>2.8015529406570927</v>
      </c>
      <c r="D82" s="2">
        <v>273876899.966667</v>
      </c>
      <c r="E82">
        <v>18.920000000000002</v>
      </c>
      <c r="F82" s="1">
        <v>26810164.91786848</v>
      </c>
      <c r="G82" s="11">
        <f t="shared" si="3"/>
        <v>2.5140560882453311</v>
      </c>
      <c r="H82">
        <v>-2590.2000000000003</v>
      </c>
      <c r="J82">
        <v>7.78</v>
      </c>
      <c r="K82"/>
      <c r="L82"/>
      <c r="N82" s="11"/>
    </row>
    <row r="83" spans="1:14" x14ac:dyDescent="0.2">
      <c r="A83" s="2">
        <v>1997.4</v>
      </c>
      <c r="B83" s="3">
        <v>37.479260000000004</v>
      </c>
      <c r="C83" s="11">
        <f t="shared" si="2"/>
        <v>3.1724503197500642</v>
      </c>
      <c r="D83" s="2">
        <v>302544748.66666698</v>
      </c>
      <c r="E83">
        <v>19.79</v>
      </c>
      <c r="F83" s="1">
        <v>29167509.531846669</v>
      </c>
      <c r="G83" s="11">
        <f t="shared" si="3"/>
        <v>8.7927270167855731</v>
      </c>
      <c r="H83">
        <v>-3671.1</v>
      </c>
      <c r="J83">
        <v>8.07</v>
      </c>
      <c r="K83"/>
      <c r="L83"/>
      <c r="N83" s="11"/>
    </row>
    <row r="84" spans="1:14" x14ac:dyDescent="0.2">
      <c r="A84" s="2">
        <v>1998.1</v>
      </c>
      <c r="B84" s="3">
        <v>39.400000000000006</v>
      </c>
      <c r="C84" s="11">
        <f t="shared" si="2"/>
        <v>5.1248076936417641</v>
      </c>
      <c r="D84" s="2">
        <v>310309653.30000001</v>
      </c>
      <c r="E84">
        <v>20.6</v>
      </c>
      <c r="F84" s="1">
        <v>30244571.67195287</v>
      </c>
      <c r="G84" s="11">
        <f t="shared" si="3"/>
        <v>3.692677768495134</v>
      </c>
      <c r="H84">
        <v>-3279.6</v>
      </c>
      <c r="J84">
        <v>8.52</v>
      </c>
      <c r="K84"/>
      <c r="L84"/>
      <c r="N84" s="11"/>
    </row>
    <row r="85" spans="1:14" x14ac:dyDescent="0.2">
      <c r="A85" s="2">
        <v>1998.2</v>
      </c>
      <c r="B85" s="3">
        <v>40.682400000000001</v>
      </c>
      <c r="C85" s="11">
        <f t="shared" si="2"/>
        <v>3.2548223350253647</v>
      </c>
      <c r="D85" s="2">
        <v>319895329.80000001</v>
      </c>
      <c r="E85">
        <v>22.11</v>
      </c>
      <c r="F85" s="1">
        <v>31675637.699060403</v>
      </c>
      <c r="G85" s="11">
        <f t="shared" si="3"/>
        <v>4.7316458722892918</v>
      </c>
      <c r="H85">
        <v>-3392.6</v>
      </c>
      <c r="J85">
        <v>8.99</v>
      </c>
      <c r="K85"/>
      <c r="L85"/>
      <c r="N85" s="11"/>
    </row>
    <row r="86" spans="1:14" x14ac:dyDescent="0.2">
      <c r="A86" s="2">
        <v>1998.3</v>
      </c>
      <c r="B86" s="3">
        <v>41.998530000000002</v>
      </c>
      <c r="C86" s="11">
        <f t="shared" si="2"/>
        <v>3.2351336204353709</v>
      </c>
      <c r="D86" s="2">
        <v>330286280.36666697</v>
      </c>
      <c r="E86">
        <v>38.68</v>
      </c>
      <c r="F86" s="1">
        <v>32633322.60180657</v>
      </c>
      <c r="G86" s="11">
        <f t="shared" si="3"/>
        <v>3.0234115942504802</v>
      </c>
      <c r="H86">
        <v>-4714.1000000000004</v>
      </c>
      <c r="J86">
        <v>0.2</v>
      </c>
      <c r="K86"/>
      <c r="L86"/>
      <c r="N86" s="11"/>
    </row>
    <row r="87" spans="1:14" x14ac:dyDescent="0.2">
      <c r="A87" s="2">
        <v>1998.4</v>
      </c>
      <c r="B87" s="3">
        <v>44.062370000000001</v>
      </c>
      <c r="C87" s="11">
        <f t="shared" si="2"/>
        <v>4.9140767545911679</v>
      </c>
      <c r="D87" s="2">
        <v>357415017.466667</v>
      </c>
      <c r="E87">
        <v>31.8</v>
      </c>
      <c r="F87" s="1">
        <v>34377299.213134214</v>
      </c>
      <c r="G87" s="11">
        <f t="shared" si="3"/>
        <v>5.3441588912282567</v>
      </c>
      <c r="H87">
        <v>-4606.3</v>
      </c>
      <c r="J87">
        <v>9.9</v>
      </c>
      <c r="K87"/>
      <c r="L87"/>
      <c r="N87" s="11"/>
    </row>
    <row r="88" spans="1:14" x14ac:dyDescent="0.2">
      <c r="A88" s="2">
        <v>1999.1</v>
      </c>
      <c r="B88" s="3">
        <v>46.728160000000003</v>
      </c>
      <c r="C88" s="11">
        <f t="shared" si="2"/>
        <v>6.050037707912681</v>
      </c>
      <c r="D88" s="2">
        <v>366982964.10000002</v>
      </c>
      <c r="E88">
        <v>21.68</v>
      </c>
      <c r="F88" s="1">
        <v>35937488.433437183</v>
      </c>
      <c r="G88" s="11">
        <f t="shared" si="3"/>
        <v>4.538428718992793</v>
      </c>
      <c r="H88">
        <v>-3655.3</v>
      </c>
      <c r="J88">
        <v>9.52</v>
      </c>
      <c r="K88"/>
      <c r="L88"/>
      <c r="N88" s="11"/>
    </row>
    <row r="89" spans="1:14" x14ac:dyDescent="0.2">
      <c r="A89" s="2">
        <v>1999.2</v>
      </c>
      <c r="B89" s="3">
        <v>47.954320000000003</v>
      </c>
      <c r="C89" s="11">
        <f t="shared" si="2"/>
        <v>2.6240279951104339</v>
      </c>
      <c r="D89" s="2">
        <v>377732688.93333292</v>
      </c>
      <c r="E89">
        <v>20.81</v>
      </c>
      <c r="F89" s="1">
        <v>37880131.36891444</v>
      </c>
      <c r="G89" s="11">
        <f t="shared" si="3"/>
        <v>5.4056168646158698</v>
      </c>
      <c r="H89">
        <v>-2868.9</v>
      </c>
      <c r="J89">
        <v>9.4400000000000013</v>
      </c>
      <c r="K89"/>
      <c r="L89"/>
      <c r="N89" s="11"/>
    </row>
    <row r="90" spans="1:14" x14ac:dyDescent="0.2">
      <c r="A90" s="2">
        <v>1999.3</v>
      </c>
      <c r="B90" s="3">
        <v>48.918480000000002</v>
      </c>
      <c r="C90" s="11">
        <f t="shared" si="2"/>
        <v>2.0105800686987196</v>
      </c>
      <c r="D90" s="2">
        <v>394741559.36666697</v>
      </c>
      <c r="E90">
        <v>21.39</v>
      </c>
      <c r="F90" s="1">
        <v>39174199.170306072</v>
      </c>
      <c r="G90" s="11">
        <f t="shared" si="3"/>
        <v>3.4162178287839406</v>
      </c>
      <c r="H90">
        <v>-3162.9</v>
      </c>
      <c r="J90">
        <v>9.35</v>
      </c>
      <c r="K90"/>
      <c r="L90"/>
      <c r="N90" s="11"/>
    </row>
    <row r="91" spans="1:14" x14ac:dyDescent="0.2">
      <c r="A91" s="2">
        <v>1999.4</v>
      </c>
      <c r="B91" s="3">
        <v>50.098220000000005</v>
      </c>
      <c r="C91" s="11">
        <f t="shared" si="2"/>
        <v>2.4116448426034554</v>
      </c>
      <c r="D91" s="2">
        <v>442943992.06666702</v>
      </c>
      <c r="E91">
        <v>17.440000000000001</v>
      </c>
      <c r="F91" s="1">
        <v>40822370.033717155</v>
      </c>
      <c r="G91" s="11">
        <f t="shared" si="3"/>
        <v>4.2072866792906671</v>
      </c>
      <c r="H91">
        <v>-4302.2</v>
      </c>
      <c r="J91">
        <v>9.48</v>
      </c>
      <c r="K91"/>
      <c r="L91"/>
      <c r="N91" s="11"/>
    </row>
    <row r="92" spans="1:14" x14ac:dyDescent="0.2">
      <c r="A92" s="2">
        <v>2000.1</v>
      </c>
      <c r="B92" s="3">
        <v>51.657660000000007</v>
      </c>
      <c r="C92" s="11">
        <f t="shared" si="2"/>
        <v>3.112765283876362</v>
      </c>
      <c r="D92" s="2">
        <v>451049428.06666702</v>
      </c>
      <c r="E92">
        <v>14.02</v>
      </c>
      <c r="F92" s="1">
        <v>42967086.089236982</v>
      </c>
      <c r="G92" s="11">
        <f t="shared" si="3"/>
        <v>5.2537764312762913</v>
      </c>
      <c r="H92">
        <v>-4978.8</v>
      </c>
      <c r="J92">
        <v>9.2900000000000009</v>
      </c>
      <c r="K92"/>
      <c r="L92"/>
      <c r="N92" s="11"/>
    </row>
    <row r="93" spans="1:14" x14ac:dyDescent="0.2">
      <c r="A93" s="2">
        <v>2000.2</v>
      </c>
      <c r="B93" s="3">
        <v>52.530180000000001</v>
      </c>
      <c r="C93" s="11">
        <f t="shared" si="2"/>
        <v>1.6890428254008993</v>
      </c>
      <c r="D93" s="2">
        <v>469636279.19999999</v>
      </c>
      <c r="E93">
        <v>18.07</v>
      </c>
      <c r="F93" s="1">
        <v>44631677.119162813</v>
      </c>
      <c r="G93" s="11">
        <f t="shared" si="3"/>
        <v>3.8741073259394243</v>
      </c>
      <c r="H93">
        <v>-3457</v>
      </c>
      <c r="J93">
        <v>9.84</v>
      </c>
      <c r="K93"/>
      <c r="L93"/>
      <c r="N93" s="11"/>
    </row>
    <row r="94" spans="1:14" x14ac:dyDescent="0.2">
      <c r="A94" s="2">
        <v>2000.3</v>
      </c>
      <c r="B94" s="3">
        <v>53.332580000000007</v>
      </c>
      <c r="C94" s="11">
        <f t="shared" si="2"/>
        <v>1.5275028564532001</v>
      </c>
      <c r="D94" s="2">
        <v>482793351.533333</v>
      </c>
      <c r="E94">
        <v>16.309999999999999</v>
      </c>
      <c r="F94" s="1">
        <v>45592029.025774829</v>
      </c>
      <c r="G94" s="11">
        <f t="shared" si="3"/>
        <v>2.1517271332823995</v>
      </c>
      <c r="H94">
        <v>-4022.6</v>
      </c>
      <c r="J94">
        <v>9.4400000000000013</v>
      </c>
      <c r="K94"/>
      <c r="L94"/>
      <c r="N94" s="11"/>
    </row>
    <row r="95" spans="1:14" x14ac:dyDescent="0.2">
      <c r="A95" s="2">
        <v>2000.4</v>
      </c>
      <c r="B95" s="3">
        <v>54.563840000000006</v>
      </c>
      <c r="C95" s="11">
        <f t="shared" si="2"/>
        <v>2.308645109612173</v>
      </c>
      <c r="D95" s="2">
        <v>523645427.86666697</v>
      </c>
      <c r="E95">
        <v>18.010000000000002</v>
      </c>
      <c r="F95" s="1">
        <v>46227084.192524441</v>
      </c>
      <c r="G95" s="11">
        <f t="shared" si="3"/>
        <v>1.3929083226162042</v>
      </c>
      <c r="H95">
        <v>-6254.5</v>
      </c>
      <c r="J95">
        <v>9.620000000000001</v>
      </c>
      <c r="K95"/>
      <c r="L95"/>
      <c r="N95" s="11"/>
    </row>
    <row r="96" spans="1:14" x14ac:dyDescent="0.2">
      <c r="A96" s="2">
        <v>2001.1</v>
      </c>
      <c r="B96" s="3">
        <v>55.509440000000005</v>
      </c>
      <c r="C96" s="11">
        <f t="shared" si="2"/>
        <v>1.7330158581214228</v>
      </c>
      <c r="D96" s="2">
        <v>517241536.33333302</v>
      </c>
      <c r="E96">
        <v>16.14</v>
      </c>
      <c r="F96" s="1">
        <v>46721782.584971316</v>
      </c>
      <c r="G96" s="11">
        <f t="shared" si="3"/>
        <v>1.0701483796524469</v>
      </c>
      <c r="H96">
        <v>-4770.1000000000004</v>
      </c>
      <c r="J96">
        <v>9.49</v>
      </c>
      <c r="K96"/>
      <c r="L96"/>
      <c r="N96" s="11"/>
    </row>
    <row r="97" spans="1:14" x14ac:dyDescent="0.2">
      <c r="A97" s="2">
        <v>2001.2</v>
      </c>
      <c r="B97" s="3">
        <v>56.142210000000006</v>
      </c>
      <c r="C97" s="11">
        <f t="shared" si="2"/>
        <v>1.1399322349495922</v>
      </c>
      <c r="D97" s="2">
        <v>519278526.66666698</v>
      </c>
      <c r="E97">
        <v>9.9</v>
      </c>
      <c r="F97" s="1">
        <v>47558905.510951713</v>
      </c>
      <c r="G97" s="11">
        <f t="shared" si="3"/>
        <v>1.7917187223281728</v>
      </c>
      <c r="H97">
        <v>-3587.1</v>
      </c>
      <c r="J97">
        <v>9.06</v>
      </c>
      <c r="K97"/>
      <c r="L97"/>
      <c r="N97" s="11"/>
    </row>
    <row r="98" spans="1:14" x14ac:dyDescent="0.2">
      <c r="A98" s="2">
        <v>2001.3</v>
      </c>
      <c r="B98" s="3">
        <v>56.524250000000002</v>
      </c>
      <c r="C98" s="11">
        <f t="shared" si="2"/>
        <v>0.68048621527367903</v>
      </c>
      <c r="D98" s="2">
        <v>553667362.66666698</v>
      </c>
      <c r="E98">
        <v>11.36</v>
      </c>
      <c r="F98" s="1">
        <v>47570240.947483033</v>
      </c>
      <c r="G98" s="11">
        <f t="shared" si="3"/>
        <v>2.3834519338783444E-2</v>
      </c>
      <c r="H98">
        <v>-3341.8</v>
      </c>
      <c r="J98">
        <v>9.52</v>
      </c>
      <c r="K98"/>
      <c r="L98"/>
      <c r="N98" s="11"/>
    </row>
    <row r="99" spans="1:14" x14ac:dyDescent="0.2">
      <c r="A99" s="2">
        <v>2001.4</v>
      </c>
      <c r="B99" s="3">
        <v>57.413320000000006</v>
      </c>
      <c r="C99" s="11">
        <f t="shared" si="2"/>
        <v>1.5729001269366716</v>
      </c>
      <c r="D99" s="2">
        <v>622685340.23333395</v>
      </c>
      <c r="E99">
        <v>7.6000000000000005</v>
      </c>
      <c r="F99" s="1">
        <v>47637076.86848294</v>
      </c>
      <c r="G99" s="11">
        <f t="shared" si="3"/>
        <v>0.14049943760783279</v>
      </c>
      <c r="H99">
        <v>-5768.8</v>
      </c>
      <c r="J99">
        <v>9.16</v>
      </c>
      <c r="K99"/>
      <c r="L99"/>
      <c r="N99" s="11"/>
    </row>
    <row r="100" spans="1:14" x14ac:dyDescent="0.2">
      <c r="A100" s="2">
        <v>2002.1</v>
      </c>
      <c r="B100" s="3">
        <v>58.143450000000001</v>
      </c>
      <c r="C100" s="11">
        <f t="shared" si="2"/>
        <v>1.2717083770804383</v>
      </c>
      <c r="D100" s="2">
        <v>634552697.63333297</v>
      </c>
      <c r="E100">
        <v>7.55</v>
      </c>
      <c r="F100" s="1">
        <v>46835836.536223248</v>
      </c>
      <c r="G100" s="11">
        <f t="shared" si="3"/>
        <v>-1.6819678807576066</v>
      </c>
      <c r="H100">
        <v>-3443.3</v>
      </c>
      <c r="J100">
        <v>9</v>
      </c>
      <c r="K100"/>
      <c r="L100"/>
      <c r="N100" s="11"/>
    </row>
    <row r="101" spans="1:14" x14ac:dyDescent="0.2">
      <c r="A101" s="2">
        <v>2002.2</v>
      </c>
      <c r="B101" s="3">
        <v>58.822280000000006</v>
      </c>
      <c r="C101" s="11">
        <f t="shared" si="2"/>
        <v>1.1675089799453087</v>
      </c>
      <c r="D101" s="2">
        <v>638743403.70000005</v>
      </c>
      <c r="E101">
        <v>8.39</v>
      </c>
      <c r="F101" s="1">
        <v>50815212.695321314</v>
      </c>
      <c r="G101" s="11">
        <f t="shared" si="3"/>
        <v>8.496434468551417</v>
      </c>
      <c r="H101">
        <v>-2611.8000000000002</v>
      </c>
      <c r="J101">
        <v>9.98</v>
      </c>
      <c r="K101"/>
      <c r="L101"/>
      <c r="N101" s="11"/>
    </row>
    <row r="102" spans="1:14" x14ac:dyDescent="0.2">
      <c r="A102" s="2">
        <v>2002.3</v>
      </c>
      <c r="B102" s="3">
        <v>59.491760000000006</v>
      </c>
      <c r="C102" s="11">
        <f t="shared" si="2"/>
        <v>1.1381401740973018</v>
      </c>
      <c r="D102" s="2">
        <v>650667887.93333399</v>
      </c>
      <c r="E102">
        <v>9.4</v>
      </c>
      <c r="F102" s="1">
        <v>50597427.035920352</v>
      </c>
      <c r="G102" s="11">
        <f t="shared" si="3"/>
        <v>-0.42858358324063817</v>
      </c>
      <c r="H102">
        <v>-2935.2000000000003</v>
      </c>
      <c r="J102">
        <v>10.210000000000001</v>
      </c>
      <c r="K102"/>
      <c r="L102"/>
      <c r="N102" s="11"/>
    </row>
    <row r="103" spans="1:14" x14ac:dyDescent="0.2">
      <c r="A103" s="2">
        <v>2002.4</v>
      </c>
      <c r="B103" s="3">
        <v>60.480530000000002</v>
      </c>
      <c r="C103" s="11">
        <f t="shared" si="2"/>
        <v>1.6620284893235526</v>
      </c>
      <c r="D103" s="2">
        <v>699263803.13333297</v>
      </c>
      <c r="E103">
        <v>7.34</v>
      </c>
      <c r="F103" s="1">
        <v>51588091.652802587</v>
      </c>
      <c r="G103" s="11">
        <f t="shared" si="3"/>
        <v>1.9579347704359318</v>
      </c>
      <c r="H103">
        <v>-4271.1000000000004</v>
      </c>
      <c r="J103">
        <v>10.43</v>
      </c>
      <c r="K103"/>
      <c r="L103"/>
      <c r="N103" s="11"/>
    </row>
    <row r="104" spans="1:14" x14ac:dyDescent="0.2">
      <c r="A104" s="2">
        <v>2003.1</v>
      </c>
      <c r="B104" s="3">
        <v>61.305990000000008</v>
      </c>
      <c r="C104" s="11">
        <f t="shared" si="2"/>
        <v>1.3648359232301788</v>
      </c>
      <c r="D104" s="2">
        <v>713825436.13333404</v>
      </c>
      <c r="E104">
        <v>8.6300000000000008</v>
      </c>
      <c r="F104" s="1">
        <v>51902326.357534982</v>
      </c>
      <c r="G104" s="11">
        <f t="shared" si="3"/>
        <v>0.60912256039098445</v>
      </c>
      <c r="H104">
        <v>-1838.4</v>
      </c>
      <c r="J104">
        <v>10.780000000000001</v>
      </c>
      <c r="K104"/>
      <c r="L104"/>
      <c r="N104" s="11"/>
    </row>
    <row r="105" spans="1:14" x14ac:dyDescent="0.2">
      <c r="A105" s="2">
        <v>2003.2</v>
      </c>
      <c r="B105" s="3">
        <v>61.609570000000005</v>
      </c>
      <c r="C105" s="11">
        <f t="shared" si="2"/>
        <v>0.4951881537187397</v>
      </c>
      <c r="D105" s="2">
        <v>714089712.63333404</v>
      </c>
      <c r="E105">
        <v>5.33</v>
      </c>
      <c r="F105" s="1">
        <v>52807850.56155815</v>
      </c>
      <c r="G105" s="11">
        <f t="shared" si="3"/>
        <v>1.7446697818231938</v>
      </c>
      <c r="H105">
        <v>-1038.8</v>
      </c>
      <c r="J105">
        <v>10.46</v>
      </c>
      <c r="K105"/>
      <c r="L105"/>
      <c r="N105" s="11"/>
    </row>
    <row r="106" spans="1:14" x14ac:dyDescent="0.2">
      <c r="A106" s="2">
        <v>2003.3</v>
      </c>
      <c r="B106" s="3">
        <v>61.912370000000003</v>
      </c>
      <c r="C106" s="11">
        <f t="shared" si="2"/>
        <v>0.49148208630573897</v>
      </c>
      <c r="D106" s="2">
        <v>722045422.70000005</v>
      </c>
      <c r="E106">
        <v>5</v>
      </c>
      <c r="F106" s="1">
        <v>52077179.955710545</v>
      </c>
      <c r="G106" s="11">
        <f t="shared" si="3"/>
        <v>-1.3836401180462032</v>
      </c>
      <c r="H106">
        <v>-443.90000000000003</v>
      </c>
      <c r="J106">
        <v>11</v>
      </c>
      <c r="K106"/>
      <c r="L106"/>
      <c r="N106" s="11"/>
    </row>
    <row r="107" spans="1:14" x14ac:dyDescent="0.2">
      <c r="A107" s="2">
        <v>2003.4</v>
      </c>
      <c r="B107" s="3">
        <v>62.883420000000008</v>
      </c>
      <c r="C107" s="11">
        <f t="shared" si="2"/>
        <v>1.568426471155937</v>
      </c>
      <c r="D107" s="2">
        <v>784810055.96666694</v>
      </c>
      <c r="E107">
        <v>6.17</v>
      </c>
      <c r="F107" s="1">
        <v>54128676.855002791</v>
      </c>
      <c r="G107" s="11">
        <f t="shared" si="3"/>
        <v>3.9393394593120412</v>
      </c>
      <c r="H107">
        <v>-2261.3000000000002</v>
      </c>
      <c r="J107">
        <v>11.24</v>
      </c>
      <c r="K107"/>
      <c r="L107"/>
      <c r="N107" s="11"/>
    </row>
    <row r="108" spans="1:14" x14ac:dyDescent="0.2">
      <c r="A108" s="2">
        <v>2004.1</v>
      </c>
      <c r="B108" s="3">
        <v>63.955720000000007</v>
      </c>
      <c r="C108" s="11">
        <f t="shared" si="2"/>
        <v>1.705218959146948</v>
      </c>
      <c r="D108" s="2">
        <v>804422408.63333404</v>
      </c>
      <c r="E108">
        <v>6.13</v>
      </c>
      <c r="F108" s="1">
        <v>55932925.073292688</v>
      </c>
      <c r="G108" s="11">
        <f t="shared" si="3"/>
        <v>3.3332575690387278</v>
      </c>
      <c r="H108">
        <v>-1346.1000000000001</v>
      </c>
      <c r="J108">
        <v>11.18</v>
      </c>
      <c r="K108"/>
      <c r="L108"/>
      <c r="N108" s="11"/>
    </row>
    <row r="109" spans="1:14" x14ac:dyDescent="0.2">
      <c r="A109" s="2">
        <v>2004.2</v>
      </c>
      <c r="B109" s="3">
        <v>64.250840000000011</v>
      </c>
      <c r="C109" s="11">
        <f t="shared" si="2"/>
        <v>0.46144426174861142</v>
      </c>
      <c r="D109" s="2">
        <v>821986206.39999998</v>
      </c>
      <c r="E109">
        <v>7.22</v>
      </c>
      <c r="F109" s="1">
        <v>59519889.809315346</v>
      </c>
      <c r="G109" s="11">
        <f t="shared" si="3"/>
        <v>6.4129754189011567</v>
      </c>
      <c r="H109">
        <v>577</v>
      </c>
      <c r="J109">
        <v>11.540000000000001</v>
      </c>
      <c r="K109"/>
      <c r="L109"/>
      <c r="N109" s="11"/>
    </row>
    <row r="110" spans="1:14" x14ac:dyDescent="0.2">
      <c r="A110">
        <v>2004.3</v>
      </c>
      <c r="B110" s="3">
        <v>64.87791</v>
      </c>
      <c r="C110" s="11">
        <f t="shared" si="2"/>
        <v>0.9759716760123105</v>
      </c>
      <c r="D110" s="2">
        <v>829213598.26666605</v>
      </c>
      <c r="E110">
        <v>7.95</v>
      </c>
      <c r="F110" s="1">
        <v>59263996.819300562</v>
      </c>
      <c r="G110" s="11">
        <f t="shared" si="3"/>
        <v>-0.42992853453626134</v>
      </c>
      <c r="H110">
        <v>-803.5</v>
      </c>
      <c r="J110">
        <v>11.39</v>
      </c>
      <c r="K110"/>
      <c r="L110"/>
      <c r="N110" s="11"/>
    </row>
    <row r="111" spans="1:14" x14ac:dyDescent="0.2">
      <c r="A111">
        <v>2004.4</v>
      </c>
      <c r="B111" s="3">
        <v>66.240600000000001</v>
      </c>
      <c r="C111" s="11">
        <f t="shared" si="2"/>
        <v>2.1003913350476244</v>
      </c>
      <c r="D111" s="2">
        <v>885733264.76666605</v>
      </c>
      <c r="E111">
        <v>8.81</v>
      </c>
      <c r="F111" s="1">
        <v>61919268.548544012</v>
      </c>
      <c r="G111" s="11">
        <f t="shared" si="3"/>
        <v>4.480412850553317</v>
      </c>
      <c r="H111">
        <v>-4021</v>
      </c>
      <c r="J111">
        <v>11.154</v>
      </c>
      <c r="K111"/>
      <c r="L111"/>
      <c r="N111" s="11"/>
    </row>
    <row r="112" spans="1:14" x14ac:dyDescent="0.2">
      <c r="A112">
        <v>2005.1</v>
      </c>
      <c r="B112" s="3">
        <v>66.769559999999998</v>
      </c>
      <c r="C112" s="11">
        <f t="shared" si="2"/>
        <v>0.7985434914538736</v>
      </c>
      <c r="D112" s="2">
        <v>900796203.46666598</v>
      </c>
      <c r="E112">
        <v>9.89</v>
      </c>
      <c r="F112" s="1">
        <v>60718883.613599837</v>
      </c>
      <c r="G112" s="11">
        <f t="shared" si="3"/>
        <v>-1.9386290618131019</v>
      </c>
      <c r="H112">
        <v>-3816.6</v>
      </c>
      <c r="J112">
        <v>11.177000000000001</v>
      </c>
      <c r="K112"/>
      <c r="L112"/>
      <c r="N112" s="11"/>
    </row>
    <row r="113" spans="1:14" x14ac:dyDescent="0.2">
      <c r="A113">
        <v>2005.2</v>
      </c>
      <c r="B113" s="3">
        <v>67.148600000000002</v>
      </c>
      <c r="C113" s="11">
        <f t="shared" si="2"/>
        <v>0.56768383676633061</v>
      </c>
      <c r="D113" s="2">
        <v>904284182.29999995</v>
      </c>
      <c r="E113">
        <v>9.7799999999999994</v>
      </c>
      <c r="F113" s="1">
        <v>64621854.802651703</v>
      </c>
      <c r="G113" s="11">
        <f t="shared" si="3"/>
        <v>6.4279363466058115</v>
      </c>
      <c r="H113">
        <v>-674.2</v>
      </c>
      <c r="J113">
        <v>10.772</v>
      </c>
      <c r="K113"/>
      <c r="L113"/>
      <c r="N113" s="11"/>
    </row>
    <row r="114" spans="1:14" x14ac:dyDescent="0.2">
      <c r="A114">
        <v>2005.3</v>
      </c>
      <c r="B114" s="3">
        <v>67.455340000000007</v>
      </c>
      <c r="C114" s="11">
        <f t="shared" si="2"/>
        <v>0.4568077368701795</v>
      </c>
      <c r="D114" s="2">
        <v>921953320.39999998</v>
      </c>
      <c r="E114">
        <v>9.0299999999999994</v>
      </c>
      <c r="F114" s="1">
        <v>64157973.036783375</v>
      </c>
      <c r="G114" s="11">
        <f t="shared" si="3"/>
        <v>-0.71784037657999233</v>
      </c>
      <c r="H114">
        <v>-686</v>
      </c>
      <c r="J114">
        <v>10.791</v>
      </c>
      <c r="K114"/>
      <c r="L114"/>
      <c r="N114" s="11"/>
    </row>
    <row r="115" spans="1:14" x14ac:dyDescent="0.2">
      <c r="A115">
        <v>2005.4</v>
      </c>
      <c r="B115" s="3">
        <v>68.293600000000012</v>
      </c>
      <c r="C115" s="11">
        <f t="shared" si="2"/>
        <v>1.2426888664411218</v>
      </c>
      <c r="D115" s="2">
        <v>988396531.86666596</v>
      </c>
      <c r="E115">
        <v>8.01</v>
      </c>
      <c r="F115" s="1">
        <v>66819074.648849137</v>
      </c>
      <c r="G115" s="11">
        <f t="shared" si="3"/>
        <v>4.1477332997102101</v>
      </c>
      <c r="H115">
        <v>-2537.4</v>
      </c>
      <c r="J115">
        <v>10.627500000000001</v>
      </c>
      <c r="K115"/>
      <c r="L115"/>
      <c r="N115" s="11"/>
    </row>
    <row r="116" spans="1:14" x14ac:dyDescent="0.2">
      <c r="A116">
        <v>2006.1</v>
      </c>
      <c r="B116" s="3">
        <v>69.238640000000004</v>
      </c>
      <c r="C116" s="11">
        <f t="shared" si="2"/>
        <v>1.3837899891058436</v>
      </c>
      <c r="D116" s="2">
        <v>1021815804.3333299</v>
      </c>
      <c r="E116">
        <v>7.3900000000000006</v>
      </c>
      <c r="F116" s="1">
        <v>67683127.61285986</v>
      </c>
      <c r="G116" s="11">
        <f t="shared" si="3"/>
        <v>1.2931232115253488</v>
      </c>
      <c r="H116">
        <v>-1558.9</v>
      </c>
      <c r="J116">
        <v>10.898</v>
      </c>
      <c r="K116"/>
      <c r="L116"/>
      <c r="N116" s="11"/>
    </row>
    <row r="117" spans="1:14" x14ac:dyDescent="0.2">
      <c r="A117" s="2">
        <v>2006.2</v>
      </c>
      <c r="B117" s="3">
        <v>69.247309999999999</v>
      </c>
      <c r="C117" s="11">
        <f t="shared" si="2"/>
        <v>1.2521909731311176E-2</v>
      </c>
      <c r="D117" s="2">
        <v>1062325268.33333</v>
      </c>
      <c r="E117">
        <v>7.32</v>
      </c>
      <c r="F117" s="1">
        <v>72087294.49824886</v>
      </c>
      <c r="G117" s="11">
        <f t="shared" si="3"/>
        <v>6.507038076875471</v>
      </c>
      <c r="H117">
        <v>67.7</v>
      </c>
      <c r="J117">
        <v>11.2865</v>
      </c>
      <c r="K117"/>
      <c r="L117"/>
      <c r="N117" s="11"/>
    </row>
    <row r="118" spans="1:14" x14ac:dyDescent="0.2">
      <c r="A118" s="2">
        <v>2006.3</v>
      </c>
      <c r="B118" s="3">
        <v>69.844430000000003</v>
      </c>
      <c r="C118" s="11">
        <f t="shared" si="2"/>
        <v>0.86230064388062022</v>
      </c>
      <c r="D118" s="2">
        <v>1075459672.3333299</v>
      </c>
      <c r="E118">
        <v>7.19</v>
      </c>
      <c r="F118" s="1">
        <v>71724190.633232906</v>
      </c>
      <c r="G118" s="11">
        <f t="shared" si="3"/>
        <v>-0.50370022559907968</v>
      </c>
      <c r="H118">
        <v>-285.5</v>
      </c>
      <c r="J118">
        <v>10.977500000000001</v>
      </c>
      <c r="K118"/>
      <c r="L118"/>
      <c r="N118" s="11"/>
    </row>
    <row r="119" spans="1:14" x14ac:dyDescent="0.2">
      <c r="A119" s="2">
        <v>2006.4</v>
      </c>
      <c r="B119" s="3">
        <v>71.124190000000013</v>
      </c>
      <c r="C119" s="11">
        <f t="shared" si="2"/>
        <v>1.8323007289199778</v>
      </c>
      <c r="D119" s="2">
        <v>1134491043</v>
      </c>
      <c r="E119">
        <v>7.17</v>
      </c>
      <c r="F119" s="1">
        <v>73457716.341974691</v>
      </c>
      <c r="G119" s="11">
        <f t="shared" si="3"/>
        <v>2.4169331064414434</v>
      </c>
      <c r="H119">
        <v>-1774.8</v>
      </c>
      <c r="J119">
        <v>10.7995</v>
      </c>
      <c r="K119"/>
      <c r="L119"/>
      <c r="N119" s="11"/>
    </row>
    <row r="120" spans="1:14" x14ac:dyDescent="0.2">
      <c r="A120" s="2">
        <v>2007.1</v>
      </c>
      <c r="B120" s="3">
        <v>72.077500000000001</v>
      </c>
      <c r="C120" s="11">
        <f t="shared" si="2"/>
        <v>1.3403456686114534</v>
      </c>
      <c r="D120" s="2">
        <v>1140245200.6666698</v>
      </c>
      <c r="E120">
        <v>7.15</v>
      </c>
      <c r="F120" s="1">
        <v>73201826.032365799</v>
      </c>
      <c r="G120" s="11">
        <f t="shared" si="3"/>
        <v>-0.34835048290586812</v>
      </c>
      <c r="H120">
        <v>-4885</v>
      </c>
      <c r="J120">
        <v>11.0427</v>
      </c>
      <c r="K120"/>
      <c r="L120"/>
      <c r="N120" s="11"/>
    </row>
    <row r="121" spans="1:14" x14ac:dyDescent="0.2">
      <c r="A121" s="2">
        <v>2007.2</v>
      </c>
      <c r="B121" s="3">
        <v>71.999290000000002</v>
      </c>
      <c r="C121" s="11">
        <f t="shared" si="2"/>
        <v>-0.10850820297596542</v>
      </c>
      <c r="D121" s="2">
        <v>1144015609.6666698</v>
      </c>
      <c r="E121">
        <v>7.37</v>
      </c>
      <c r="F121" s="1">
        <v>76971074.451705858</v>
      </c>
      <c r="G121" s="11">
        <f t="shared" si="3"/>
        <v>5.1491180256534985</v>
      </c>
      <c r="H121">
        <v>-2280</v>
      </c>
      <c r="J121">
        <v>10.790100000000001</v>
      </c>
      <c r="K121"/>
      <c r="L121"/>
      <c r="N121" s="11"/>
    </row>
    <row r="122" spans="1:14" x14ac:dyDescent="0.2">
      <c r="A122">
        <v>2007.3</v>
      </c>
      <c r="B122" s="3">
        <v>72.628920000000008</v>
      </c>
      <c r="C122" s="11">
        <f t="shared" si="2"/>
        <v>0.87449473460086136</v>
      </c>
      <c r="D122" s="2">
        <v>1178038062.6666698</v>
      </c>
      <c r="E122">
        <v>7.4</v>
      </c>
      <c r="F122" s="1">
        <v>77186777.435726151</v>
      </c>
      <c r="G122" s="11">
        <f t="shared" si="3"/>
        <v>0.28023901908194038</v>
      </c>
      <c r="H122">
        <v>-454.5</v>
      </c>
      <c r="J122">
        <v>10.9315</v>
      </c>
      <c r="K122"/>
      <c r="L122"/>
      <c r="N122" s="11"/>
    </row>
    <row r="123" spans="1:14" x14ac:dyDescent="0.2">
      <c r="A123">
        <v>2007.4</v>
      </c>
      <c r="B123" s="3">
        <v>73.834400000000002</v>
      </c>
      <c r="C123" s="11">
        <f t="shared" si="2"/>
        <v>1.6597796029460321</v>
      </c>
      <c r="D123" s="2">
        <v>1247090687.6666698</v>
      </c>
      <c r="E123">
        <v>7.62</v>
      </c>
      <c r="F123" s="1">
        <v>80996239.984713748</v>
      </c>
      <c r="G123" s="11">
        <f t="shared" si="3"/>
        <v>4.9353822967408645</v>
      </c>
      <c r="H123">
        <v>-2278</v>
      </c>
      <c r="J123">
        <v>10.9169</v>
      </c>
      <c r="K123"/>
      <c r="L123"/>
      <c r="N123" s="11"/>
    </row>
    <row r="124" spans="1:14" x14ac:dyDescent="0.2">
      <c r="A124">
        <v>2008.1</v>
      </c>
      <c r="B124" s="3">
        <v>74.883070000000004</v>
      </c>
      <c r="C124" s="11">
        <f t="shared" si="2"/>
        <v>1.4203000227536178</v>
      </c>
      <c r="D124" s="2">
        <v>1250777793</v>
      </c>
      <c r="E124">
        <v>7.46</v>
      </c>
      <c r="F124" s="1">
        <v>78952132.964474902</v>
      </c>
      <c r="G124" s="11">
        <f t="shared" si="3"/>
        <v>-2.5237060641637554</v>
      </c>
      <c r="H124">
        <v>-4149.6000000000004</v>
      </c>
      <c r="J124">
        <v>10.63</v>
      </c>
      <c r="K124"/>
      <c r="L124"/>
      <c r="N124" s="11"/>
    </row>
    <row r="125" spans="1:14" x14ac:dyDescent="0.2">
      <c r="A125">
        <v>2008.2</v>
      </c>
      <c r="B125" s="3">
        <v>75.539290000000008</v>
      </c>
      <c r="C125" s="11">
        <f t="shared" si="2"/>
        <v>0.87632625104714368</v>
      </c>
      <c r="D125" s="2">
        <v>1236515284</v>
      </c>
      <c r="E125">
        <v>8.0400000000000009</v>
      </c>
      <c r="F125" s="1">
        <v>85244018.58814007</v>
      </c>
      <c r="G125" s="11">
        <f t="shared" si="3"/>
        <v>7.9692408392516123</v>
      </c>
      <c r="H125">
        <v>-2236.7000000000003</v>
      </c>
      <c r="J125">
        <v>10.3035</v>
      </c>
      <c r="K125"/>
      <c r="L125"/>
      <c r="N125" s="11"/>
    </row>
    <row r="126" spans="1:14" x14ac:dyDescent="0.2">
      <c r="A126">
        <v>2008.3</v>
      </c>
      <c r="B126" s="3">
        <v>76.60924</v>
      </c>
      <c r="C126" s="11">
        <f t="shared" si="2"/>
        <v>1.4164152191528334</v>
      </c>
      <c r="D126" s="2">
        <v>1236234730.6666698</v>
      </c>
      <c r="E126">
        <v>8.32</v>
      </c>
      <c r="F126" s="1">
        <v>83660686.743336886</v>
      </c>
      <c r="G126" s="11">
        <f t="shared" si="3"/>
        <v>-1.8574110782518582</v>
      </c>
      <c r="H126">
        <v>-3827.1</v>
      </c>
      <c r="J126">
        <v>10.9726</v>
      </c>
      <c r="K126"/>
      <c r="L126"/>
      <c r="N126" s="11"/>
    </row>
    <row r="127" spans="1:14" x14ac:dyDescent="0.2">
      <c r="A127">
        <v>2008.4</v>
      </c>
      <c r="B127" s="3">
        <v>78.39864</v>
      </c>
      <c r="C127" s="11">
        <f t="shared" si="2"/>
        <v>2.3357495779882331</v>
      </c>
      <c r="D127" s="2">
        <v>1366805104</v>
      </c>
      <c r="E127">
        <v>8.15</v>
      </c>
      <c r="F127" s="1">
        <v>83276359.424441755</v>
      </c>
      <c r="G127" s="11">
        <f t="shared" si="3"/>
        <v>-0.45938819516772034</v>
      </c>
      <c r="H127" s="2">
        <v>-8320.4250000000029</v>
      </c>
      <c r="J127">
        <v>13.832000000000001</v>
      </c>
      <c r="K127"/>
      <c r="L127"/>
      <c r="N127" s="11"/>
    </row>
    <row r="128" spans="1:14" x14ac:dyDescent="0.2">
      <c r="A128">
        <v>2009.1</v>
      </c>
      <c r="B128" s="3">
        <v>79.507390000000001</v>
      </c>
      <c r="C128" s="11">
        <f t="shared" si="2"/>
        <v>1.4142464716224712</v>
      </c>
      <c r="D128" s="2">
        <v>1413426836.3333302</v>
      </c>
      <c r="E128">
        <v>6.55</v>
      </c>
      <c r="F128" s="1">
        <v>78100691.31020169</v>
      </c>
      <c r="G128" s="11">
        <f t="shared" si="3"/>
        <v>-6.2150508860033042</v>
      </c>
      <c r="H128" s="2">
        <v>-2292.0130000000026</v>
      </c>
      <c r="J128">
        <v>14.21</v>
      </c>
      <c r="K128"/>
      <c r="L128"/>
      <c r="N128" s="11"/>
    </row>
    <row r="129" spans="1:23" x14ac:dyDescent="0.2">
      <c r="A129" s="2">
        <v>2009.2</v>
      </c>
      <c r="B129" s="3">
        <v>80.04325</v>
      </c>
      <c r="C129" s="11">
        <f t="shared" si="2"/>
        <v>0.67397508583793009</v>
      </c>
      <c r="D129" s="2">
        <v>1404155847</v>
      </c>
      <c r="E129">
        <v>4.83</v>
      </c>
      <c r="F129" s="1">
        <v>80025949.133041888</v>
      </c>
      <c r="G129" s="11">
        <f t="shared" si="3"/>
        <v>2.4650970312073417</v>
      </c>
      <c r="H129" s="2">
        <v>449.98200000000361</v>
      </c>
      <c r="J129">
        <v>13.17</v>
      </c>
      <c r="K129"/>
      <c r="L129"/>
      <c r="N129" s="11"/>
    </row>
    <row r="130" spans="1:23" x14ac:dyDescent="0.2">
      <c r="A130" s="2">
        <v>2009.3</v>
      </c>
      <c r="B130" s="3">
        <v>80.544240000000002</v>
      </c>
      <c r="C130" s="11">
        <f t="shared" si="2"/>
        <v>0.62589912328647745</v>
      </c>
      <c r="D130" s="2">
        <v>1410530747.3333302</v>
      </c>
      <c r="E130">
        <v>4.63</v>
      </c>
      <c r="F130" s="1">
        <v>81737543.760748118</v>
      </c>
      <c r="G130" s="11">
        <f t="shared" si="3"/>
        <v>2.1387995347118327</v>
      </c>
      <c r="H130" s="2">
        <v>-2786.1910000000025</v>
      </c>
      <c r="J130">
        <v>13.480500000000001</v>
      </c>
      <c r="K130"/>
      <c r="L130"/>
      <c r="N130" s="11"/>
    </row>
    <row r="131" spans="1:23" x14ac:dyDescent="0.2">
      <c r="A131" s="2">
        <v>2009.4</v>
      </c>
      <c r="B131" s="3">
        <v>81.515090000000001</v>
      </c>
      <c r="C131" s="11">
        <f t="shared" si="2"/>
        <v>1.2053624194604096</v>
      </c>
      <c r="D131" s="2">
        <v>1517253480.3333302</v>
      </c>
      <c r="E131">
        <v>4.6100000000000003</v>
      </c>
      <c r="F131" s="1">
        <v>86147224.241063789</v>
      </c>
      <c r="G131" s="11">
        <f t="shared" si="3"/>
        <v>5.3949265874970953</v>
      </c>
      <c r="H131" s="2">
        <v>-53.200000000000728</v>
      </c>
      <c r="J131">
        <v>13.057600000000001</v>
      </c>
      <c r="K131"/>
      <c r="L131"/>
      <c r="N131" s="11"/>
    </row>
    <row r="132" spans="1:23" x14ac:dyDescent="0.2">
      <c r="A132">
        <v>2010.1</v>
      </c>
      <c r="B132" s="3">
        <v>83.286570000000012</v>
      </c>
      <c r="C132" s="11">
        <f t="shared" si="2"/>
        <v>2.1731927180599353</v>
      </c>
      <c r="D132" s="2">
        <v>1530091031</v>
      </c>
      <c r="E132">
        <v>4.63</v>
      </c>
      <c r="F132" s="1">
        <v>85660299.025713354</v>
      </c>
      <c r="G132" s="11">
        <f t="shared" si="3"/>
        <v>-0.56522449752749448</v>
      </c>
      <c r="H132" s="2">
        <v>371.86199999999735</v>
      </c>
      <c r="J132">
        <v>12.300500000000001</v>
      </c>
      <c r="K132"/>
      <c r="L132"/>
      <c r="N132" s="11"/>
    </row>
    <row r="133" spans="1:23" x14ac:dyDescent="0.2">
      <c r="A133" s="2">
        <v>2010.2</v>
      </c>
      <c r="B133" s="3">
        <v>83.213280000000012</v>
      </c>
      <c r="C133" s="11">
        <f t="shared" si="2"/>
        <v>-8.7997380610105314E-2</v>
      </c>
      <c r="D133" s="2">
        <v>1529315853</v>
      </c>
      <c r="E133">
        <v>4.6500000000000004</v>
      </c>
      <c r="F133" s="1">
        <v>89004861.254592389</v>
      </c>
      <c r="G133" s="11">
        <f t="shared" si="3"/>
        <v>3.9044484631965526</v>
      </c>
      <c r="H133" s="2">
        <v>-83.420000000001892</v>
      </c>
      <c r="J133">
        <v>12.8306</v>
      </c>
      <c r="K133"/>
      <c r="L133"/>
      <c r="N133" s="11"/>
    </row>
    <row r="134" spans="1:23" x14ac:dyDescent="0.2">
      <c r="A134" s="2">
        <v>2010.3</v>
      </c>
      <c r="B134" s="3">
        <v>83.500510000000006</v>
      </c>
      <c r="C134" s="11">
        <f t="shared" ref="C134:C182" si="4">(B134/B133-1)*100</f>
        <v>0.34517327042029589</v>
      </c>
      <c r="D134" s="2">
        <v>1566775579.6666698</v>
      </c>
      <c r="E134">
        <v>4.58</v>
      </c>
      <c r="F134" s="1">
        <v>89431903.521835387</v>
      </c>
      <c r="G134" s="11">
        <f t="shared" ref="G134:G158" si="5">(F134/F133-1)*100</f>
        <v>0.47979656529262282</v>
      </c>
      <c r="H134" s="2">
        <v>-2251.1419999999998</v>
      </c>
      <c r="J134">
        <v>12.627000000000001</v>
      </c>
      <c r="K134"/>
      <c r="L134"/>
      <c r="N134" s="11"/>
    </row>
    <row r="135" spans="1:23" x14ac:dyDescent="0.2">
      <c r="A135" s="2">
        <v>2010.4</v>
      </c>
      <c r="B135" s="3">
        <v>84.978060000000013</v>
      </c>
      <c r="C135" s="11">
        <f t="shared" si="4"/>
        <v>1.7695101502972932</v>
      </c>
      <c r="D135" s="2">
        <v>1680281062</v>
      </c>
      <c r="E135">
        <v>4.58</v>
      </c>
      <c r="F135" s="1">
        <v>94176098.657887489</v>
      </c>
      <c r="G135" s="11">
        <f t="shared" si="5"/>
        <v>5.3048128791016724</v>
      </c>
      <c r="H135" s="2">
        <v>-1045.9730000000018</v>
      </c>
      <c r="J135">
        <v>12.3825</v>
      </c>
      <c r="K135"/>
      <c r="L135"/>
      <c r="N135" s="11"/>
    </row>
    <row r="136" spans="1:23" x14ac:dyDescent="0.2">
      <c r="A136" s="2">
        <v>2011.1</v>
      </c>
      <c r="B136" s="3">
        <v>86.170790000000011</v>
      </c>
      <c r="C136" s="11">
        <f t="shared" si="4"/>
        <v>1.4035740519376283</v>
      </c>
      <c r="D136" s="2">
        <v>1728997211</v>
      </c>
      <c r="E136">
        <v>4.38</v>
      </c>
      <c r="F136" s="1">
        <v>93208271.099233419</v>
      </c>
      <c r="G136" s="11">
        <f t="shared" si="5"/>
        <v>-1.0276785431194035</v>
      </c>
      <c r="H136" s="2">
        <v>1908.5139999999992</v>
      </c>
      <c r="J136">
        <v>11.917</v>
      </c>
      <c r="K136"/>
      <c r="L136"/>
      <c r="N136" s="11"/>
      <c r="P136" s="16"/>
      <c r="Q136" s="16"/>
      <c r="R136" s="22"/>
      <c r="S136" s="23"/>
      <c r="T136" s="17"/>
    </row>
    <row r="137" spans="1:23" x14ac:dyDescent="0.2">
      <c r="A137" s="2">
        <v>2011.2</v>
      </c>
      <c r="B137" s="3">
        <v>85.955670000000012</v>
      </c>
      <c r="C137" s="11">
        <f t="shared" si="4"/>
        <v>-0.24964375979377174</v>
      </c>
      <c r="D137" s="2">
        <v>1751474026.6666701</v>
      </c>
      <c r="E137">
        <v>4.3600000000000003</v>
      </c>
      <c r="F137" s="1">
        <v>96332956.952113152</v>
      </c>
      <c r="G137" s="11">
        <f t="shared" si="5"/>
        <v>3.3523697157230359</v>
      </c>
      <c r="H137" s="2">
        <v>1239.104000000003</v>
      </c>
      <c r="J137">
        <v>11.719100000000001</v>
      </c>
      <c r="K137"/>
      <c r="L137"/>
      <c r="N137" s="11"/>
      <c r="P137" s="16"/>
      <c r="Q137" s="18"/>
      <c r="R137" s="22"/>
      <c r="S137" s="23"/>
      <c r="T137" s="19"/>
      <c r="U137" s="3">
        <f>0.5*Q137+0.5*T137</f>
        <v>0</v>
      </c>
      <c r="V137" s="3">
        <f>J136*(1+U137)</f>
        <v>11.917</v>
      </c>
      <c r="W137" s="3">
        <f>ABS(V137-J137)</f>
        <v>0.19789999999999885</v>
      </c>
    </row>
    <row r="138" spans="1:23" x14ac:dyDescent="0.2">
      <c r="A138" s="2">
        <v>2011.3</v>
      </c>
      <c r="B138" s="3">
        <v>86.313350000000014</v>
      </c>
      <c r="C138" s="11">
        <f t="shared" si="4"/>
        <v>0.41612147284757484</v>
      </c>
      <c r="D138" s="2">
        <v>1807513215</v>
      </c>
      <c r="E138">
        <v>4.3600000000000003</v>
      </c>
      <c r="F138" s="1">
        <v>98114467.28719303</v>
      </c>
      <c r="G138" s="11">
        <f t="shared" si="5"/>
        <v>1.8493259123826711</v>
      </c>
      <c r="H138" s="2">
        <v>-3881.0330000000067</v>
      </c>
      <c r="J138">
        <v>13.770100000000001</v>
      </c>
      <c r="K138"/>
      <c r="L138"/>
      <c r="N138" s="11"/>
      <c r="P138" s="16"/>
      <c r="Q138" s="18"/>
      <c r="R138" s="22"/>
      <c r="S138" s="23"/>
      <c r="T138" s="19"/>
      <c r="U138" s="3">
        <f>0.5*Q138+0.5*T138</f>
        <v>0</v>
      </c>
      <c r="V138" s="3">
        <f>J137*(1+U138)</f>
        <v>11.719100000000001</v>
      </c>
      <c r="W138" s="3">
        <f>ABS(V138-J138)</f>
        <v>2.0510000000000002</v>
      </c>
    </row>
    <row r="139" spans="1:23" x14ac:dyDescent="0.2">
      <c r="A139" s="2">
        <v>2011.4</v>
      </c>
      <c r="B139" s="3">
        <v>87.952600000000004</v>
      </c>
      <c r="C139" s="11">
        <f t="shared" si="4"/>
        <v>1.8991847726915756</v>
      </c>
      <c r="D139" s="2">
        <v>1946080495.3333302</v>
      </c>
      <c r="E139">
        <v>4.49</v>
      </c>
      <c r="F139" s="1">
        <v>105441281.75069581</v>
      </c>
      <c r="G139" s="11">
        <f t="shared" si="5"/>
        <v>7.4676188599753557</v>
      </c>
      <c r="H139" s="2">
        <v>-676.07500000000073</v>
      </c>
      <c r="J139">
        <v>13.951000000000001</v>
      </c>
      <c r="K139"/>
      <c r="L139"/>
      <c r="N139" s="11"/>
      <c r="P139" s="16"/>
      <c r="Q139" s="20"/>
      <c r="R139" s="22"/>
      <c r="S139" s="23"/>
      <c r="T139" s="21"/>
      <c r="U139" s="3">
        <f>0.5*Q139+0.5*T139</f>
        <v>0</v>
      </c>
      <c r="V139" s="3">
        <f>J138*(1+U139)</f>
        <v>13.770100000000001</v>
      </c>
      <c r="W139" s="3">
        <f>ABS(V139-J139)</f>
        <v>0.18089999999999939</v>
      </c>
    </row>
    <row r="140" spans="1:23" x14ac:dyDescent="0.2">
      <c r="A140" s="2">
        <v>2012.1</v>
      </c>
      <c r="B140" s="3">
        <v>89.515300000000011</v>
      </c>
      <c r="C140" s="11">
        <f t="shared" si="4"/>
        <v>1.7767524780393229</v>
      </c>
      <c r="D140" s="2">
        <v>1980254445</v>
      </c>
      <c r="E140">
        <v>4.41</v>
      </c>
      <c r="F140" s="1">
        <v>103282000.36954078</v>
      </c>
      <c r="G140" s="11">
        <f t="shared" si="5"/>
        <v>-2.0478519848235677</v>
      </c>
      <c r="H140" s="2">
        <v>1703.2800000000025</v>
      </c>
      <c r="J140">
        <v>12.811500000000001</v>
      </c>
      <c r="K140"/>
      <c r="L140"/>
      <c r="N140" s="11"/>
      <c r="P140" s="16"/>
      <c r="Q140" s="20"/>
      <c r="R140" s="22"/>
      <c r="S140" s="23"/>
      <c r="T140" s="21"/>
      <c r="U140" s="3">
        <f>0.5*Q140+0.5*T140</f>
        <v>0</v>
      </c>
      <c r="V140" s="3">
        <f>J139*(1+U140)</f>
        <v>13.951000000000001</v>
      </c>
      <c r="W140" s="3">
        <f>ABS(V140-J140)</f>
        <v>1.1395</v>
      </c>
    </row>
    <row r="141" spans="1:23" x14ac:dyDescent="0.2">
      <c r="A141" s="2">
        <v>2012.2</v>
      </c>
      <c r="B141" s="3">
        <v>89.277900000000002</v>
      </c>
      <c r="C141" s="11">
        <f t="shared" si="4"/>
        <v>-0.2652060597462147</v>
      </c>
      <c r="D141" s="2">
        <v>2040535659.6666698</v>
      </c>
      <c r="E141">
        <v>4.43</v>
      </c>
      <c r="F141" s="1">
        <v>105280537.80915323</v>
      </c>
      <c r="G141" s="11">
        <f t="shared" si="5"/>
        <v>1.9350297558739404</v>
      </c>
      <c r="H141" s="2">
        <v>1367.3789999999972</v>
      </c>
      <c r="J141">
        <v>13.411000000000001</v>
      </c>
      <c r="K141"/>
      <c r="L141"/>
      <c r="N141" s="11"/>
      <c r="W141" s="3">
        <f>AVERAGE(W139:W140)</f>
        <v>0.66019999999999968</v>
      </c>
    </row>
    <row r="142" spans="1:23" x14ac:dyDescent="0.2">
      <c r="A142" s="2">
        <v>2012.3</v>
      </c>
      <c r="B142" s="3">
        <v>90.272360000000006</v>
      </c>
      <c r="C142" s="11">
        <f t="shared" si="4"/>
        <v>1.1138926878880406</v>
      </c>
      <c r="D142" s="2">
        <v>2062449405.6666701</v>
      </c>
      <c r="E142">
        <v>4.25</v>
      </c>
      <c r="F142" s="1">
        <v>105679996.01932746</v>
      </c>
      <c r="G142" s="11">
        <f t="shared" si="5"/>
        <v>0.37942265349968363</v>
      </c>
      <c r="H142" s="2">
        <v>-1181.4120000000039</v>
      </c>
      <c r="J142">
        <v>12.863000000000001</v>
      </c>
      <c r="K142"/>
      <c r="L142"/>
      <c r="N142" s="11"/>
    </row>
    <row r="143" spans="1:23" x14ac:dyDescent="0.2">
      <c r="A143" s="2">
        <v>2012.4</v>
      </c>
      <c r="B143" s="3">
        <v>91.56880000000001</v>
      </c>
      <c r="C143" s="11">
        <f t="shared" si="4"/>
        <v>1.4361428016283151</v>
      </c>
      <c r="D143" s="2">
        <v>2154984870.6666703</v>
      </c>
      <c r="E143">
        <v>4.26</v>
      </c>
      <c r="F143" s="1">
        <v>109737489.92783885</v>
      </c>
      <c r="G143" s="11">
        <f t="shared" si="5"/>
        <v>3.8394152737944109</v>
      </c>
      <c r="H143" s="2">
        <v>-1870.9160000000047</v>
      </c>
      <c r="J143">
        <v>12.9635</v>
      </c>
      <c r="K143"/>
      <c r="L143"/>
      <c r="N143" s="11"/>
    </row>
    <row r="144" spans="1:23" x14ac:dyDescent="0.2">
      <c r="A144" s="2">
        <f>A143+0.7</f>
        <v>2013.1000000000001</v>
      </c>
      <c r="B144" s="3">
        <v>92.81553000000001</v>
      </c>
      <c r="C144" s="11">
        <f t="shared" si="4"/>
        <v>1.3615227020557175</v>
      </c>
      <c r="D144" s="2">
        <v>2167391961.6666703</v>
      </c>
      <c r="E144">
        <v>3.95</v>
      </c>
      <c r="F144" s="1">
        <v>105663071.93650438</v>
      </c>
      <c r="G144" s="11">
        <f t="shared" si="5"/>
        <v>-3.7128769703168252</v>
      </c>
      <c r="H144" s="2">
        <v>-1118.7279999999992</v>
      </c>
      <c r="J144">
        <v>12.3155</v>
      </c>
      <c r="K144"/>
      <c r="L144"/>
      <c r="N144" s="11"/>
    </row>
    <row r="145" spans="1:14" x14ac:dyDescent="0.2">
      <c r="A145" s="2">
        <f>A144+0.1</f>
        <v>2013.2</v>
      </c>
      <c r="B145" s="3">
        <v>93.256060000000005</v>
      </c>
      <c r="C145" s="11">
        <f t="shared" si="4"/>
        <v>0.47462962286590749</v>
      </c>
      <c r="D145" s="2">
        <v>2175019164.6666698</v>
      </c>
      <c r="E145">
        <v>3.9</v>
      </c>
      <c r="F145" s="1">
        <v>108545419.61198197</v>
      </c>
      <c r="G145" s="11">
        <f t="shared" si="5"/>
        <v>2.7278666261091322</v>
      </c>
      <c r="H145" s="2">
        <v>-898.58599999999933</v>
      </c>
      <c r="J145">
        <v>12.992500000000001</v>
      </c>
      <c r="K145"/>
      <c r="L145"/>
      <c r="N145" s="11"/>
    </row>
    <row r="146" spans="1:14" x14ac:dyDescent="0.2">
      <c r="A146" s="2">
        <f t="shared" ref="A146:A151" si="6">A145+0.1</f>
        <v>2013.3</v>
      </c>
      <c r="B146" s="3">
        <v>93.377470000000002</v>
      </c>
      <c r="C146" s="11">
        <f t="shared" si="4"/>
        <v>0.13018993082056785</v>
      </c>
      <c r="D146" s="2">
        <v>2230992654.3333302</v>
      </c>
      <c r="E146">
        <v>3.5500000000000003</v>
      </c>
      <c r="F146" s="1">
        <v>108580431.07378671</v>
      </c>
      <c r="G146" s="11">
        <f t="shared" si="5"/>
        <v>3.2255125946245577E-2</v>
      </c>
      <c r="H146" s="2">
        <v>-972.57700000000477</v>
      </c>
      <c r="J146">
        <v>13.155000000000001</v>
      </c>
      <c r="K146"/>
      <c r="L146"/>
      <c r="N146" s="11"/>
    </row>
    <row r="147" spans="1:14" x14ac:dyDescent="0.2">
      <c r="A147" s="2">
        <f t="shared" si="6"/>
        <v>2013.3999999999999</v>
      </c>
      <c r="B147" s="3">
        <v>94.91246000000001</v>
      </c>
      <c r="C147" s="11">
        <f t="shared" si="4"/>
        <v>1.6438547756755462</v>
      </c>
      <c r="D147" s="2">
        <v>2356800373</v>
      </c>
      <c r="E147">
        <v>3.3000000000000003</v>
      </c>
      <c r="F147" s="1">
        <v>113505759.99902712</v>
      </c>
      <c r="G147" s="11">
        <f t="shared" si="5"/>
        <v>4.5361110437048824</v>
      </c>
      <c r="H147" s="2">
        <v>1794.7739999999976</v>
      </c>
      <c r="J147">
        <v>13.098000000000001</v>
      </c>
      <c r="K147"/>
      <c r="L147"/>
      <c r="N147" s="11"/>
    </row>
    <row r="148" spans="1:14" x14ac:dyDescent="0.2">
      <c r="A148" s="2">
        <f>A147+0.7</f>
        <v>2014.1</v>
      </c>
      <c r="B148" s="3">
        <v>96.673990000000003</v>
      </c>
      <c r="C148" s="11">
        <f t="shared" si="4"/>
        <v>1.8559523164819458</v>
      </c>
      <c r="D148" s="2">
        <v>2445671365.3333302</v>
      </c>
      <c r="E148">
        <v>3.3000000000000003</v>
      </c>
      <c r="F148" s="1">
        <v>112377451.17860821</v>
      </c>
      <c r="G148" s="11">
        <f t="shared" si="5"/>
        <v>-0.99405424044434199</v>
      </c>
      <c r="H148" s="2">
        <v>-1305.2590000000018</v>
      </c>
      <c r="J148">
        <v>13.056000000000001</v>
      </c>
      <c r="K148"/>
      <c r="L148"/>
      <c r="N148" s="11"/>
    </row>
    <row r="149" spans="1:14" x14ac:dyDescent="0.2">
      <c r="A149" s="2">
        <f>A148+0.1</f>
        <v>2014.1999999999998</v>
      </c>
      <c r="B149" s="3">
        <v>96.600570000000005</v>
      </c>
      <c r="C149" s="11">
        <f t="shared" si="4"/>
        <v>-7.5945970575952426E-2</v>
      </c>
      <c r="D149" s="2">
        <v>2484905428</v>
      </c>
      <c r="E149">
        <v>2.91</v>
      </c>
      <c r="F149" s="1">
        <v>116783446.10081784</v>
      </c>
      <c r="G149" s="11">
        <f t="shared" si="5"/>
        <v>3.9207108507977484</v>
      </c>
      <c r="H149" s="2">
        <v>1006.4989999999962</v>
      </c>
      <c r="J149">
        <v>12.9695</v>
      </c>
      <c r="K149"/>
      <c r="L149"/>
      <c r="N149" s="11"/>
    </row>
    <row r="150" spans="1:14" x14ac:dyDescent="0.2">
      <c r="A150" s="2">
        <f t="shared" si="6"/>
        <v>2014.2999999999997</v>
      </c>
      <c r="B150" s="3">
        <v>97.249640000000014</v>
      </c>
      <c r="C150" s="11">
        <f t="shared" si="4"/>
        <v>0.6719111491785279</v>
      </c>
      <c r="D150" s="2">
        <v>2544334214.3333297</v>
      </c>
      <c r="E150">
        <v>2.86</v>
      </c>
      <c r="F150" s="1">
        <v>117006115.45976007</v>
      </c>
      <c r="G150" s="11">
        <f t="shared" si="5"/>
        <v>0.19066859762812971</v>
      </c>
      <c r="H150" s="2">
        <v>-1720.6280000000042</v>
      </c>
      <c r="J150">
        <v>13.427000000000001</v>
      </c>
      <c r="K150"/>
      <c r="L150"/>
      <c r="N150" s="11"/>
    </row>
    <row r="151" spans="1:14" x14ac:dyDescent="0.2">
      <c r="A151" s="2">
        <f t="shared" si="6"/>
        <v>2014.3999999999996</v>
      </c>
      <c r="B151" s="3">
        <v>98.881470000000007</v>
      </c>
      <c r="C151" s="11">
        <f t="shared" si="4"/>
        <v>1.67798050460648</v>
      </c>
      <c r="D151" s="2">
        <v>2735584840</v>
      </c>
      <c r="E151">
        <v>2.94</v>
      </c>
      <c r="F151" s="1">
        <v>122483345.31965946</v>
      </c>
      <c r="G151" s="11">
        <f t="shared" si="5"/>
        <v>4.6811483642349216</v>
      </c>
      <c r="H151" s="2">
        <v>-1051.3159999999953</v>
      </c>
      <c r="J151">
        <v>14.75</v>
      </c>
      <c r="K151"/>
      <c r="L151"/>
      <c r="N151" s="11"/>
    </row>
    <row r="152" spans="1:14" x14ac:dyDescent="0.2">
      <c r="A152" s="2">
        <f>A151+0.7</f>
        <v>2015.0999999999997</v>
      </c>
      <c r="B152" s="3">
        <v>99.639680000000013</v>
      </c>
      <c r="C152" s="11">
        <f t="shared" si="4"/>
        <v>0.76678673971979361</v>
      </c>
      <c r="D152" s="2">
        <v>2880218855.3333302</v>
      </c>
      <c r="E152">
        <v>3.1</v>
      </c>
      <c r="F152" s="1">
        <v>119142675.04014042</v>
      </c>
      <c r="G152" s="11">
        <f t="shared" si="5"/>
        <v>-2.7274485937663462</v>
      </c>
      <c r="H152" s="2">
        <v>-2147.474000000002</v>
      </c>
      <c r="J152">
        <v>15.245000000000001</v>
      </c>
      <c r="K152"/>
      <c r="L152"/>
      <c r="N152" s="11"/>
    </row>
    <row r="153" spans="1:14" x14ac:dyDescent="0.2">
      <c r="A153" s="2">
        <f>A152+0.1</f>
        <v>2015.1999999999996</v>
      </c>
      <c r="B153" s="3">
        <v>99.437420000000003</v>
      </c>
      <c r="C153" s="11">
        <f t="shared" si="4"/>
        <v>-0.20299141867979875</v>
      </c>
      <c r="D153" s="2">
        <v>2943880277.3333302</v>
      </c>
      <c r="E153">
        <v>3.11</v>
      </c>
      <c r="F153" s="1">
        <v>123980159.02297337</v>
      </c>
      <c r="G153" s="11">
        <f t="shared" si="5"/>
        <v>4.060244560736237</v>
      </c>
      <c r="H153" s="2">
        <v>-2012.8389999999999</v>
      </c>
      <c r="J153">
        <v>15.690200000000001</v>
      </c>
      <c r="K153"/>
      <c r="L153"/>
      <c r="N153" s="11"/>
    </row>
    <row r="154" spans="1:14" x14ac:dyDescent="0.2">
      <c r="A154" s="2">
        <f>A153+0.1</f>
        <v>2015.2999999999995</v>
      </c>
      <c r="B154" s="3">
        <v>99.79252000000001</v>
      </c>
      <c r="C154" s="11">
        <f t="shared" si="4"/>
        <v>0.35710902394692212</v>
      </c>
      <c r="D154" s="2">
        <v>3044194110.6666698</v>
      </c>
      <c r="E154">
        <v>3.15</v>
      </c>
      <c r="F154" s="1">
        <v>125242236.1800043</v>
      </c>
      <c r="G154" s="11">
        <f t="shared" si="5"/>
        <v>1.0179670416433861</v>
      </c>
      <c r="H154" s="2">
        <v>-6676.0779999999941</v>
      </c>
      <c r="J154">
        <v>16.898</v>
      </c>
      <c r="K154"/>
      <c r="L154"/>
      <c r="N154" s="11"/>
    </row>
    <row r="155" spans="1:14" x14ac:dyDescent="0.2">
      <c r="A155" s="2">
        <f>A154+0.1</f>
        <v>2015.3999999999994</v>
      </c>
      <c r="B155" s="3">
        <v>101.13038</v>
      </c>
      <c r="C155" s="11">
        <f t="shared" si="4"/>
        <v>1.3406415631151525</v>
      </c>
      <c r="D155" s="2">
        <v>3194054692.6666698</v>
      </c>
      <c r="E155">
        <v>3.29</v>
      </c>
      <c r="F155" s="1">
        <v>129442845.00048472</v>
      </c>
      <c r="G155" s="11">
        <f t="shared" si="5"/>
        <v>3.353987399620606</v>
      </c>
      <c r="H155" s="2">
        <v>-3861.3720000000067</v>
      </c>
      <c r="J155">
        <v>17.195</v>
      </c>
      <c r="K155"/>
      <c r="L155"/>
      <c r="N155" s="11"/>
    </row>
    <row r="156" spans="1:14" x14ac:dyDescent="0.2">
      <c r="A156" s="2">
        <f>A155+0.7</f>
        <v>2016.0999999999995</v>
      </c>
      <c r="B156" s="3">
        <v>102.32369000000001</v>
      </c>
      <c r="C156" s="11">
        <f t="shared" si="4"/>
        <v>1.1799718343785681</v>
      </c>
      <c r="D156" s="2">
        <v>3289921234</v>
      </c>
      <c r="E156">
        <v>3.87</v>
      </c>
      <c r="F156" s="1">
        <v>127137880.87851296</v>
      </c>
      <c r="G156" s="11">
        <f t="shared" si="5"/>
        <v>-1.7806809808322166</v>
      </c>
      <c r="H156" s="2">
        <v>-3990.2050000000017</v>
      </c>
      <c r="J156">
        <v>17.214000000000002</v>
      </c>
      <c r="L156"/>
      <c r="N156" s="11"/>
    </row>
    <row r="157" spans="1:14" x14ac:dyDescent="0.2">
      <c r="A157" s="2">
        <f>A156+0.1</f>
        <v>2016.1999999999994</v>
      </c>
      <c r="B157" s="3">
        <v>101.98172000000001</v>
      </c>
      <c r="C157" s="11">
        <f t="shared" si="4"/>
        <v>-0.33420413200501153</v>
      </c>
      <c r="D157" s="2">
        <v>3380253656.3333302</v>
      </c>
      <c r="E157">
        <v>4.1900000000000004</v>
      </c>
      <c r="F157" s="1">
        <v>133919173.77338764</v>
      </c>
      <c r="G157" s="11">
        <f t="shared" si="5"/>
        <v>5.3338099140999295</v>
      </c>
      <c r="H157" s="2">
        <v>-3071.3689999999988</v>
      </c>
      <c r="J157">
        <v>18.493500000000001</v>
      </c>
      <c r="L157"/>
      <c r="N157" s="11"/>
    </row>
    <row r="158" spans="1:14" x14ac:dyDescent="0.2">
      <c r="A158" s="2">
        <f>A157+0.1</f>
        <v>2016.2999999999993</v>
      </c>
      <c r="B158" s="3">
        <v>102.57081000000001</v>
      </c>
      <c r="C158" s="11">
        <f t="shared" si="4"/>
        <v>0.57764273832603408</v>
      </c>
      <c r="D158" s="2">
        <v>3471495442.3333302</v>
      </c>
      <c r="E158">
        <v>4.79</v>
      </c>
      <c r="F158" s="1">
        <v>135111812.33529431</v>
      </c>
      <c r="G158" s="11">
        <f t="shared" si="5"/>
        <v>0.89056594982044324</v>
      </c>
      <c r="H158" s="2">
        <v>-5240.4629999999997</v>
      </c>
      <c r="J158">
        <v>19.3355</v>
      </c>
      <c r="L158"/>
      <c r="N158" s="11"/>
    </row>
    <row r="159" spans="1:14" x14ac:dyDescent="0.2">
      <c r="A159" s="2">
        <f>A158+0.1</f>
        <v>2016.3999999999992</v>
      </c>
      <c r="B159" s="3">
        <v>104.41061000000001</v>
      </c>
      <c r="C159" s="11">
        <f t="shared" si="4"/>
        <v>1.7936876973088101</v>
      </c>
      <c r="D159" s="2">
        <v>3677547592.6666703</v>
      </c>
      <c r="E159">
        <v>5.96</v>
      </c>
      <c r="F159" s="1">
        <v>143371571.55512944</v>
      </c>
      <c r="G159" s="11">
        <f t="shared" ref="G159:G178" si="7">(F159/F158-1)*100</f>
        <v>6.1132769053068969</v>
      </c>
      <c r="H159" s="2">
        <v>-831.88500000000931</v>
      </c>
      <c r="J159">
        <v>20.617000000000001</v>
      </c>
      <c r="L159"/>
      <c r="N159" s="11"/>
    </row>
    <row r="160" spans="1:14" x14ac:dyDescent="0.2">
      <c r="A160" s="2">
        <f>A159+0.7</f>
        <v>2017.0999999999992</v>
      </c>
      <c r="B160" s="3">
        <v>107.4183</v>
      </c>
      <c r="C160" s="11">
        <f t="shared" si="4"/>
        <v>2.8806363644461097</v>
      </c>
      <c r="D160" s="2">
        <v>3797751706.3333302</v>
      </c>
      <c r="E160">
        <v>6.65</v>
      </c>
      <c r="F160" s="1">
        <v>142893011.88657832</v>
      </c>
      <c r="G160" s="11">
        <f t="shared" si="7"/>
        <v>-0.33378979065392667</v>
      </c>
      <c r="H160" s="2">
        <v>-2774.9330000000009</v>
      </c>
      <c r="J160">
        <v>18.829000000000001</v>
      </c>
      <c r="L160"/>
      <c r="N160" s="11"/>
    </row>
    <row r="161" spans="1:14" x14ac:dyDescent="0.2">
      <c r="A161" s="2">
        <f>A160+0.1</f>
        <v>2017.1999999999991</v>
      </c>
      <c r="B161" s="3">
        <v>108.20051000000001</v>
      </c>
      <c r="C161" s="11">
        <f t="shared" si="4"/>
        <v>0.72819063418432251</v>
      </c>
      <c r="D161" s="2">
        <v>3785970050.3333302</v>
      </c>
      <c r="E161">
        <v>7.0600000000000005</v>
      </c>
      <c r="F161" s="1">
        <v>146143802.79561535</v>
      </c>
      <c r="G161" s="11">
        <f t="shared" si="7"/>
        <v>2.2749824264445717</v>
      </c>
      <c r="H161" s="2">
        <v>-306.3650000000016</v>
      </c>
      <c r="J161">
        <v>18.076000000000001</v>
      </c>
      <c r="L161"/>
      <c r="N161" s="11"/>
    </row>
    <row r="162" spans="1:14" x14ac:dyDescent="0.2">
      <c r="A162" s="2">
        <f>A161+0.1</f>
        <v>2017.299999999999</v>
      </c>
      <c r="B162" s="3">
        <v>109.22040000000001</v>
      </c>
      <c r="C162" s="11">
        <f t="shared" si="4"/>
        <v>0.94259259960973729</v>
      </c>
      <c r="D162" s="2">
        <v>3819746284</v>
      </c>
      <c r="E162">
        <v>7.07</v>
      </c>
      <c r="F162" s="1">
        <v>145582520.44032273</v>
      </c>
      <c r="G162" s="11">
        <f t="shared" si="7"/>
        <v>-0.384061687567816</v>
      </c>
      <c r="H162" s="2">
        <v>-6053.7329999999965</v>
      </c>
      <c r="J162">
        <v>18.148</v>
      </c>
      <c r="L162"/>
      <c r="N162" s="11"/>
    </row>
    <row r="163" spans="1:14" x14ac:dyDescent="0.2">
      <c r="A163" s="2">
        <f>A162+0.1</f>
        <v>2017.399999999999</v>
      </c>
      <c r="B163" s="3">
        <v>111.29533000000001</v>
      </c>
      <c r="C163" s="11">
        <f t="shared" si="4"/>
        <v>1.8997641466246273</v>
      </c>
      <c r="D163" s="2">
        <v>4059772946</v>
      </c>
      <c r="E163">
        <v>7.36</v>
      </c>
      <c r="F163" s="1">
        <v>153305383.63770092</v>
      </c>
      <c r="G163" s="11">
        <f t="shared" si="7"/>
        <v>5.3048011354796865</v>
      </c>
      <c r="H163" s="2">
        <v>-1826.9810000000143</v>
      </c>
      <c r="J163">
        <v>19.639500000000002</v>
      </c>
    </row>
    <row r="164" spans="1:14" x14ac:dyDescent="0.2">
      <c r="A164" s="2">
        <f>2018+0.1</f>
        <v>2018.1</v>
      </c>
      <c r="B164" s="3">
        <v>113.11771</v>
      </c>
      <c r="C164" s="11">
        <f t="shared" si="4"/>
        <v>1.6374271948337737</v>
      </c>
      <c r="D164" s="2">
        <v>4096723251</v>
      </c>
      <c r="E164">
        <v>7.68</v>
      </c>
      <c r="F164" s="1">
        <v>151916228.43717265</v>
      </c>
      <c r="G164" s="11">
        <f t="shared" si="7"/>
        <v>-0.90613595398005842</v>
      </c>
      <c r="H164" s="2">
        <v>-1728.367000000002</v>
      </c>
      <c r="J164">
        <v>18.1676</v>
      </c>
    </row>
    <row r="165" spans="1:14" x14ac:dyDescent="0.2">
      <c r="A165" s="2">
        <f>A164+0.1</f>
        <v>2018.1999999999998</v>
      </c>
      <c r="B165" s="3">
        <v>113.14314</v>
      </c>
      <c r="C165" s="11">
        <f t="shared" si="4"/>
        <v>2.248100673183373E-2</v>
      </c>
      <c r="D165" s="2">
        <v>4194425925</v>
      </c>
      <c r="E165">
        <v>7.88</v>
      </c>
      <c r="F165" s="1">
        <v>158461685.81934726</v>
      </c>
      <c r="G165" s="11">
        <f t="shared" si="7"/>
        <v>4.3085965531862724</v>
      </c>
      <c r="H165" s="2">
        <v>-2742.4289999999964</v>
      </c>
      <c r="J165">
        <v>19.6495</v>
      </c>
    </row>
    <row r="166" spans="1:14" x14ac:dyDescent="0.2">
      <c r="A166" s="2">
        <f>A165+0.1</f>
        <v>2018.2999999999997</v>
      </c>
      <c r="B166" s="3">
        <v>114.58543</v>
      </c>
      <c r="C166" s="11">
        <f t="shared" si="4"/>
        <v>1.2747480757560714</v>
      </c>
      <c r="D166" s="2">
        <v>4176709510.6666698</v>
      </c>
      <c r="E166" s="62">
        <v>8.17</v>
      </c>
      <c r="F166" s="1">
        <v>156748458.82445079</v>
      </c>
      <c r="G166" s="11">
        <f t="shared" si="7"/>
        <v>-1.081161661279828</v>
      </c>
      <c r="H166" s="2">
        <v>-5755.2750000000015</v>
      </c>
      <c r="J166">
        <v>18.705000000000002</v>
      </c>
    </row>
    <row r="167" spans="1:14" x14ac:dyDescent="0.2">
      <c r="A167" s="2">
        <f>A166+0.1</f>
        <v>2018.3999999999996</v>
      </c>
      <c r="B167" s="3">
        <v>116.65602000000001</v>
      </c>
      <c r="C167" s="11">
        <f t="shared" si="4"/>
        <v>1.8070272983223168</v>
      </c>
      <c r="D167" s="2">
        <v>4349077745.6666698</v>
      </c>
      <c r="E167" s="61">
        <v>8.5</v>
      </c>
      <c r="F167" s="1">
        <v>163422768.67882541</v>
      </c>
      <c r="G167" s="11">
        <f t="shared" si="7"/>
        <v>4.2579747861186013</v>
      </c>
      <c r="H167" s="2">
        <v>-3363.5679999999993</v>
      </c>
      <c r="J167">
        <v>19.635000000000002</v>
      </c>
    </row>
    <row r="168" spans="1:14" x14ac:dyDescent="0.2">
      <c r="A168" s="2">
        <f>A167+0.7</f>
        <v>2019.0999999999997</v>
      </c>
      <c r="B168" s="3">
        <v>117.75884000000001</v>
      </c>
      <c r="C168" s="11">
        <f t="shared" si="4"/>
        <v>0.94536055661764706</v>
      </c>
      <c r="D168" s="2">
        <v>4315849487.1599998</v>
      </c>
      <c r="E168" s="60">
        <v>8.52</v>
      </c>
      <c r="F168" s="1">
        <v>160566549.60001543</v>
      </c>
      <c r="G168" s="11">
        <f t="shared" si="7"/>
        <v>-1.7477485554190486</v>
      </c>
      <c r="H168" s="2">
        <v>-1773.7159999999931</v>
      </c>
      <c r="J168">
        <v>19.398</v>
      </c>
    </row>
    <row r="169" spans="1:14" x14ac:dyDescent="0.2">
      <c r="A169" s="2">
        <f t="shared" ref="A169:A170" si="8">A168+0.1</f>
        <v>2019.1999999999996</v>
      </c>
      <c r="B169" s="3">
        <v>117.91095000000001</v>
      </c>
      <c r="C169" s="11">
        <f t="shared" si="4"/>
        <v>0.12917076968490537</v>
      </c>
      <c r="D169" s="2">
        <v>4351788055.1999998</v>
      </c>
      <c r="E169" s="59">
        <v>8.52</v>
      </c>
      <c r="F169" s="1">
        <v>163556681.75735578</v>
      </c>
      <c r="G169" s="11">
        <f t="shared" si="7"/>
        <v>1.8622385327386137</v>
      </c>
      <c r="H169" s="2">
        <v>5009.4470000000001</v>
      </c>
      <c r="J169">
        <v>19.2089</v>
      </c>
    </row>
    <row r="170" spans="1:14" x14ac:dyDescent="0.2">
      <c r="A170" s="2">
        <f t="shared" si="8"/>
        <v>2019.2999999999995</v>
      </c>
      <c r="B170" s="3">
        <v>118.38097</v>
      </c>
      <c r="C170" s="11">
        <f t="shared" si="4"/>
        <v>0.39862285903047301</v>
      </c>
      <c r="D170" s="2">
        <v>4331168999.2600002</v>
      </c>
      <c r="E170" s="58">
        <v>8.11</v>
      </c>
      <c r="F170" s="1">
        <v>163445034.81059787</v>
      </c>
      <c r="G170" s="11">
        <f t="shared" si="7"/>
        <v>-6.8261929478086181E-2</v>
      </c>
      <c r="H170" s="2">
        <v>-1039.4349999999977</v>
      </c>
      <c r="J170">
        <v>19.742000000000001</v>
      </c>
    </row>
    <row r="171" spans="1:14" x14ac:dyDescent="0.2">
      <c r="A171" s="2">
        <f>A170+0.1</f>
        <v>2019.3999999999994</v>
      </c>
      <c r="B171" s="3">
        <v>120.85393999999999</v>
      </c>
      <c r="C171" s="11">
        <f t="shared" si="4"/>
        <v>2.0889928507934918</v>
      </c>
      <c r="D171" s="2">
        <v>4702035012.0500002</v>
      </c>
      <c r="E171" s="57">
        <v>7.56</v>
      </c>
      <c r="F171" s="1">
        <v>167879329.45825031</v>
      </c>
      <c r="G171" s="11">
        <f t="shared" si="7"/>
        <v>2.7130188768297314</v>
      </c>
      <c r="H171" s="2">
        <v>3165.99</v>
      </c>
      <c r="J171">
        <v>18.86</v>
      </c>
    </row>
    <row r="172" spans="1:14" x14ac:dyDescent="0.2">
      <c r="A172" s="2">
        <f>A171+0.7</f>
        <v>2020.0999999999995</v>
      </c>
      <c r="B172" s="3">
        <v>121.88526</v>
      </c>
      <c r="C172" s="11">
        <f t="shared" si="4"/>
        <v>0.85336067653236647</v>
      </c>
      <c r="D172" s="2">
        <v>4874195864.9499998</v>
      </c>
      <c r="E172" s="64">
        <v>6.98</v>
      </c>
      <c r="F172" s="1">
        <v>165268659.68310505</v>
      </c>
      <c r="G172" s="11">
        <f t="shared" si="7"/>
        <v>-1.5550870875943756</v>
      </c>
      <c r="H172" s="2">
        <v>3551.5179999999964</v>
      </c>
      <c r="J172">
        <v>23.448</v>
      </c>
    </row>
    <row r="173" spans="1:14" x14ac:dyDescent="0.2">
      <c r="A173" s="2">
        <f t="shared" ref="A173:A175" si="9">A172+0.1</f>
        <v>2020.1999999999994</v>
      </c>
      <c r="B173" s="3">
        <v>121.77688000000001</v>
      </c>
      <c r="C173" s="11">
        <f t="shared" si="4"/>
        <v>-8.8919693816957857E-2</v>
      </c>
      <c r="D173" s="2">
        <v>5173582445.5100002</v>
      </c>
      <c r="E173" s="63">
        <v>5.64</v>
      </c>
      <c r="F173" s="1">
        <v>135048072.28310353</v>
      </c>
      <c r="G173" s="11">
        <f t="shared" si="7"/>
        <v>-18.285733942507974</v>
      </c>
      <c r="H173" s="2">
        <v>-1161.1320000000014</v>
      </c>
      <c r="J173">
        <v>23.082100000000001</v>
      </c>
    </row>
    <row r="174" spans="1:14" x14ac:dyDescent="0.2">
      <c r="A174" s="2">
        <f t="shared" si="9"/>
        <v>2020.2999999999993</v>
      </c>
      <c r="B174" s="3">
        <v>123.34097</v>
      </c>
      <c r="C174" s="11">
        <f t="shared" si="4"/>
        <v>1.2843899433127248</v>
      </c>
      <c r="D174" s="2">
        <v>5223455851.0200005</v>
      </c>
      <c r="E174" s="56">
        <v>4.71</v>
      </c>
      <c r="F174" s="1">
        <v>156907744.62518629</v>
      </c>
      <c r="G174" s="11">
        <f t="shared" si="7"/>
        <v>16.186585985661452</v>
      </c>
      <c r="H174" s="2">
        <v>16207.577999999994</v>
      </c>
      <c r="J174">
        <v>22.091000000000001</v>
      </c>
    </row>
    <row r="175" spans="1:14" x14ac:dyDescent="0.2">
      <c r="A175" s="2">
        <f t="shared" si="9"/>
        <v>2020.3999999999992</v>
      </c>
      <c r="B175" s="3">
        <v>124.66092999999999</v>
      </c>
      <c r="C175" s="11">
        <f t="shared" si="4"/>
        <v>1.0701715739709128</v>
      </c>
      <c r="D175" s="2">
        <v>5645704961.0699997</v>
      </c>
      <c r="E175" s="55">
        <v>4.4800000000000004</v>
      </c>
      <c r="F175" s="10">
        <v>168848054.95287931</v>
      </c>
      <c r="G175" s="11">
        <f t="shared" si="7"/>
        <v>7.6097648055648559</v>
      </c>
      <c r="H175" s="2">
        <v>15586.847000000009</v>
      </c>
      <c r="J175">
        <v>19.891999999999999</v>
      </c>
    </row>
    <row r="176" spans="1:14" x14ac:dyDescent="0.2">
      <c r="A176" s="2">
        <v>2021.1</v>
      </c>
      <c r="B176" s="46">
        <v>127.57349807055699</v>
      </c>
      <c r="C176" s="11">
        <f t="shared" si="4"/>
        <v>2.3363920600921295</v>
      </c>
      <c r="D176" s="2">
        <v>5692423852.1300001</v>
      </c>
      <c r="E176" s="54">
        <v>4.24</v>
      </c>
      <c r="F176" s="10">
        <v>168139677.28286311</v>
      </c>
      <c r="G176" s="11">
        <f t="shared" si="7"/>
        <v>-0.41953558198457586</v>
      </c>
      <c r="H176" s="2">
        <v>-1412.1499999999905</v>
      </c>
      <c r="J176" s="2">
        <v>20.440999999999999</v>
      </c>
    </row>
    <row r="177" spans="1:10" x14ac:dyDescent="0.2">
      <c r="A177" s="2">
        <f>A176+0.1</f>
        <v>2021.1999999999998</v>
      </c>
      <c r="B177" s="46">
        <v>128.93566322916601</v>
      </c>
      <c r="C177" s="11">
        <f t="shared" si="4"/>
        <v>1.0677493203609112</v>
      </c>
      <c r="D177" s="2">
        <v>5758688675.2799997</v>
      </c>
      <c r="E177" s="53">
        <v>4.3099999999999996</v>
      </c>
      <c r="F177" s="10">
        <v>175640876.27350977</v>
      </c>
      <c r="G177" s="11">
        <f t="shared" si="7"/>
        <v>4.461290227188508</v>
      </c>
      <c r="H177" s="2">
        <v>2781.7410000000018</v>
      </c>
      <c r="J177" s="2">
        <v>19.909600000000001</v>
      </c>
    </row>
    <row r="178" spans="1:10" x14ac:dyDescent="0.2">
      <c r="A178" s="2">
        <f t="shared" ref="A178:A179" si="10">A177+0.1</f>
        <v>2021.2999999999997</v>
      </c>
      <c r="B178" s="46">
        <v>130.74161586407101</v>
      </c>
      <c r="C178" s="11">
        <f t="shared" si="4"/>
        <v>1.4006618414760474</v>
      </c>
      <c r="D178" s="2">
        <v>5880840328.3999996</v>
      </c>
      <c r="E178" s="52">
        <v>4.8</v>
      </c>
      <c r="F178" s="10">
        <v>174657129.7842434</v>
      </c>
      <c r="G178" s="11">
        <f t="shared" si="7"/>
        <v>-0.56008971837196997</v>
      </c>
      <c r="H178" s="2">
        <v>-10065.736999999994</v>
      </c>
      <c r="J178" s="2">
        <v>20.491</v>
      </c>
    </row>
    <row r="179" spans="1:10" x14ac:dyDescent="0.2">
      <c r="A179" s="2">
        <f t="shared" si="10"/>
        <v>2021.3999999999996</v>
      </c>
      <c r="B179" s="46">
        <v>133.82987472868899</v>
      </c>
      <c r="C179" s="11">
        <f t="shared" si="4"/>
        <v>2.3621085330846503</v>
      </c>
      <c r="D179" s="2">
        <v>6377133888.75</v>
      </c>
      <c r="E179" s="51">
        <v>5.62</v>
      </c>
      <c r="F179" s="10">
        <v>178164810.25182718</v>
      </c>
      <c r="G179" s="11">
        <f>(F179/F178-1)*100*4</f>
        <v>8.0332946543135719</v>
      </c>
      <c r="H179" s="2">
        <v>-2242.4449999999852</v>
      </c>
      <c r="J179" s="2">
        <v>20.57</v>
      </c>
    </row>
    <row r="180" spans="1:10" x14ac:dyDescent="0.2">
      <c r="A180" s="2">
        <f>A179+0.7</f>
        <v>2022.0999999999997</v>
      </c>
      <c r="B180">
        <v>137.082414818465</v>
      </c>
      <c r="C180" s="11">
        <f t="shared" si="4"/>
        <v>2.4303542810376388</v>
      </c>
      <c r="D180" s="2">
        <v>6352134445.5</v>
      </c>
      <c r="E180">
        <v>6.57</v>
      </c>
      <c r="F180" s="10">
        <v>184027697.83027467</v>
      </c>
      <c r="G180" s="11">
        <f t="shared" ref="G180:G182" si="11">(F180/F179-1)*100*4</f>
        <v>13.162840788055963</v>
      </c>
      <c r="H180" s="2">
        <v>-4887.4729999999909</v>
      </c>
      <c r="J180">
        <v>20.513999999999999</v>
      </c>
    </row>
    <row r="181" spans="1:10" x14ac:dyDescent="0.2">
      <c r="A181" s="2">
        <f t="shared" ref="A181:A183" si="12">A180+0.1</f>
        <v>2022.1999999999996</v>
      </c>
      <c r="B181">
        <v>139.23290168946801</v>
      </c>
      <c r="C181" s="11">
        <f t="shared" si="4"/>
        <v>1.5687547333119722</v>
      </c>
      <c r="D181" s="2">
        <v>6459704343.1499996</v>
      </c>
      <c r="E181">
        <v>7.84</v>
      </c>
      <c r="F181" s="10">
        <v>190475602.4636429</v>
      </c>
      <c r="G181" s="11">
        <f t="shared" si="11"/>
        <v>14.015074272819561</v>
      </c>
      <c r="H181" s="2">
        <v>-8056.6050000000032</v>
      </c>
      <c r="J181">
        <v>20.117999999999999</v>
      </c>
    </row>
    <row r="182" spans="1:10" x14ac:dyDescent="0.2">
      <c r="A182" s="2">
        <f t="shared" si="12"/>
        <v>2022.2999999999995</v>
      </c>
      <c r="B182">
        <v>142.11580902263699</v>
      </c>
      <c r="C182" s="11">
        <f t="shared" si="4"/>
        <v>2.0705647143652639</v>
      </c>
      <c r="D182" s="2">
        <v>6436514207.3699999</v>
      </c>
      <c r="E182">
        <v>9.2200000000000006</v>
      </c>
      <c r="F182" s="10">
        <v>194996338.34755781</v>
      </c>
      <c r="G182" s="11">
        <f t="shared" si="11"/>
        <v>9.4935746635116836</v>
      </c>
      <c r="H182" s="2">
        <v>-12353.059000000001</v>
      </c>
      <c r="J182">
        <v>20.114999999999998</v>
      </c>
    </row>
    <row r="183" spans="1:10" x14ac:dyDescent="0.2">
      <c r="A183" s="2">
        <f t="shared" si="12"/>
        <v>2022.3999999999994</v>
      </c>
      <c r="E183">
        <v>10.82</v>
      </c>
      <c r="J183">
        <v>19.495999999999999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3"/>
  <sheetViews>
    <sheetView workbookViewId="0">
      <pane xSplit="1" ySplit="3" topLeftCell="B147" activePane="bottomRight" state="frozen"/>
      <selection pane="topRight" activeCell="B1" sqref="B1"/>
      <selection pane="bottomLeft" activeCell="A3" sqref="A3"/>
      <selection pane="bottomRight" activeCell="H11" sqref="H11"/>
    </sheetView>
  </sheetViews>
  <sheetFormatPr defaultColWidth="15.7109375" defaultRowHeight="12.75" x14ac:dyDescent="0.2"/>
  <cols>
    <col min="1" max="1" width="9.5703125" style="2" customWidth="1"/>
    <col min="2" max="2" width="10.28515625" style="2" bestFit="1" customWidth="1"/>
    <col min="3" max="3" width="10.28515625" style="3" customWidth="1"/>
    <col min="4" max="4" width="11.28515625" style="7" bestFit="1" customWidth="1"/>
    <col min="5" max="5" width="14" style="10" customWidth="1"/>
    <col min="6" max="6" width="15.7109375" style="3" customWidth="1"/>
    <col min="7" max="7" width="11.85546875" style="3" customWidth="1"/>
    <col min="8" max="8" width="14.28515625" customWidth="1"/>
    <col min="9" max="9" width="9.5703125" style="3" customWidth="1"/>
    <col min="10" max="10" width="9.28515625" style="2" customWidth="1"/>
    <col min="11" max="16384" width="15.7109375" style="3"/>
  </cols>
  <sheetData>
    <row r="1" spans="1:10" x14ac:dyDescent="0.2">
      <c r="B1" s="2" t="s">
        <v>1</v>
      </c>
      <c r="C1" s="5" t="s">
        <v>7</v>
      </c>
      <c r="D1" s="7" t="s">
        <v>23</v>
      </c>
      <c r="E1" s="8" t="s">
        <v>9</v>
      </c>
      <c r="F1" t="s">
        <v>52</v>
      </c>
      <c r="G1" s="5" t="s">
        <v>5</v>
      </c>
      <c r="H1" t="s">
        <v>65</v>
      </c>
      <c r="J1" s="2" t="s">
        <v>6</v>
      </c>
    </row>
    <row r="2" spans="1:10" x14ac:dyDescent="0.2">
      <c r="A2" s="2" t="s">
        <v>21</v>
      </c>
      <c r="B2" s="27" t="s">
        <v>51</v>
      </c>
      <c r="C2" s="5"/>
      <c r="D2" s="27" t="s">
        <v>50</v>
      </c>
      <c r="E2" s="43" t="s">
        <v>70</v>
      </c>
      <c r="F2" s="43" t="s">
        <v>71</v>
      </c>
      <c r="H2" s="27" t="s">
        <v>66</v>
      </c>
      <c r="J2" s="43" t="s">
        <v>72</v>
      </c>
    </row>
    <row r="3" spans="1:10" x14ac:dyDescent="0.2">
      <c r="A3" s="2" t="s">
        <v>0</v>
      </c>
      <c r="C3" s="4" t="s">
        <v>2</v>
      </c>
      <c r="E3" s="8"/>
      <c r="F3" s="2"/>
      <c r="G3" s="32" t="s">
        <v>77</v>
      </c>
      <c r="H3" t="e">
        <v>#N/A</v>
      </c>
      <c r="J3" s="2" t="s">
        <v>20</v>
      </c>
    </row>
    <row r="4" spans="1:10" x14ac:dyDescent="0.2">
      <c r="A4" s="2">
        <v>1978.1</v>
      </c>
      <c r="B4">
        <v>13.780000000000001</v>
      </c>
      <c r="D4">
        <v>2230.6</v>
      </c>
      <c r="E4">
        <v>20.7</v>
      </c>
      <c r="F4" s="7">
        <v>4813000</v>
      </c>
      <c r="H4" s="1"/>
      <c r="J4">
        <v>484</v>
      </c>
    </row>
    <row r="5" spans="1:10" x14ac:dyDescent="0.2">
      <c r="A5" s="2">
        <v>1978.2</v>
      </c>
      <c r="B5">
        <v>14.200000000000001</v>
      </c>
      <c r="C5" s="3">
        <f>(B5/B4-1)*100</f>
        <v>3.0478955007256836</v>
      </c>
      <c r="D5">
        <v>2372.8000000000002</v>
      </c>
      <c r="E5">
        <v>20.8</v>
      </c>
      <c r="F5" s="7">
        <v>6327100</v>
      </c>
      <c r="G5" s="3">
        <f>(F5/F4-1)*100</f>
        <v>31.458549761063793</v>
      </c>
      <c r="H5" s="1"/>
      <c r="J5">
        <v>484</v>
      </c>
    </row>
    <row r="6" spans="1:10" x14ac:dyDescent="0.2">
      <c r="A6" s="2">
        <v>1978.3</v>
      </c>
      <c r="B6">
        <v>14.83</v>
      </c>
      <c r="C6" s="3">
        <f t="shared" ref="C6:C69" si="0">(B6/B5-1)*100</f>
        <v>4.4366197183098421</v>
      </c>
      <c r="D6">
        <v>2737.4</v>
      </c>
      <c r="E6">
        <v>22.13</v>
      </c>
      <c r="F6" s="7">
        <v>6549600</v>
      </c>
      <c r="G6" s="3">
        <f t="shared" ref="G6:G69" si="1">(F6/F5-1)*100</f>
        <v>3.5166189881620236</v>
      </c>
      <c r="H6" s="1"/>
      <c r="J6">
        <v>484</v>
      </c>
    </row>
    <row r="7" spans="1:10" x14ac:dyDescent="0.2">
      <c r="A7" s="2">
        <v>1978.4</v>
      </c>
      <c r="B7">
        <v>15.25</v>
      </c>
      <c r="C7" s="3">
        <f t="shared" si="0"/>
        <v>2.8320971004720086</v>
      </c>
      <c r="D7">
        <v>2937.7000000000003</v>
      </c>
      <c r="E7">
        <v>22.77</v>
      </c>
      <c r="F7" s="7">
        <v>7464700</v>
      </c>
      <c r="G7" s="3">
        <f t="shared" si="1"/>
        <v>13.971845608892153</v>
      </c>
      <c r="H7" s="1"/>
      <c r="J7">
        <v>484</v>
      </c>
    </row>
    <row r="8" spans="1:10" x14ac:dyDescent="0.2">
      <c r="A8" s="2">
        <v>1979.1</v>
      </c>
      <c r="B8">
        <v>15.9</v>
      </c>
      <c r="C8" s="3">
        <f t="shared" si="0"/>
        <v>4.2622950819672045</v>
      </c>
      <c r="D8">
        <v>2910.6000000000004</v>
      </c>
      <c r="E8">
        <v>23.43</v>
      </c>
      <c r="F8" s="7">
        <v>6615100</v>
      </c>
      <c r="G8" s="3">
        <f t="shared" si="1"/>
        <v>-11.381569252615641</v>
      </c>
      <c r="H8" s="1"/>
      <c r="J8">
        <v>484</v>
      </c>
    </row>
    <row r="9" spans="1:10" x14ac:dyDescent="0.2">
      <c r="A9" s="2">
        <v>1979.2</v>
      </c>
      <c r="B9">
        <v>17.07</v>
      </c>
      <c r="C9" s="3">
        <f t="shared" si="0"/>
        <v>7.3584905660377453</v>
      </c>
      <c r="D9">
        <v>3176.3</v>
      </c>
      <c r="E9">
        <v>24.27</v>
      </c>
      <c r="F9" s="7">
        <v>8219900</v>
      </c>
      <c r="G9" s="3">
        <f t="shared" si="1"/>
        <v>24.259648380221009</v>
      </c>
      <c r="H9" s="1"/>
      <c r="J9">
        <v>484</v>
      </c>
    </row>
    <row r="10" spans="1:10" x14ac:dyDescent="0.2">
      <c r="A10" s="2">
        <v>1979.3</v>
      </c>
      <c r="B10">
        <v>17.55</v>
      </c>
      <c r="C10" s="3">
        <f t="shared" si="0"/>
        <v>2.8119507908611618</v>
      </c>
      <c r="D10">
        <v>3273.9</v>
      </c>
      <c r="E10">
        <v>25.53</v>
      </c>
      <c r="F10" s="7">
        <v>8364500</v>
      </c>
      <c r="G10" s="3">
        <f t="shared" si="1"/>
        <v>1.7591454883879365</v>
      </c>
      <c r="H10" s="1"/>
      <c r="J10">
        <v>484</v>
      </c>
    </row>
    <row r="11" spans="1:10" x14ac:dyDescent="0.2">
      <c r="A11" s="2">
        <v>1979.4</v>
      </c>
      <c r="B11">
        <v>18.170000000000002</v>
      </c>
      <c r="C11" s="3">
        <f t="shared" si="0"/>
        <v>3.5327635327635276</v>
      </c>
      <c r="D11">
        <v>3659.8</v>
      </c>
      <c r="E11">
        <v>27.5</v>
      </c>
      <c r="F11" s="7">
        <v>9202800</v>
      </c>
      <c r="G11" s="3">
        <f t="shared" si="1"/>
        <v>10.022117281367681</v>
      </c>
      <c r="H11" s="1"/>
      <c r="J11">
        <v>484</v>
      </c>
    </row>
    <row r="12" spans="1:10" x14ac:dyDescent="0.2">
      <c r="A12" s="2">
        <v>1980.1</v>
      </c>
      <c r="B12">
        <v>20.170000000000002</v>
      </c>
      <c r="C12" s="3">
        <f t="shared" si="0"/>
        <v>11.007154650522843</v>
      </c>
      <c r="D12">
        <v>3874.4</v>
      </c>
      <c r="E12">
        <v>30.330000000000002</v>
      </c>
      <c r="F12" s="7">
        <v>8266600</v>
      </c>
      <c r="G12" s="3">
        <f t="shared" si="1"/>
        <v>-10.17299082887817</v>
      </c>
      <c r="H12">
        <v>-1834.3000000000002</v>
      </c>
      <c r="J12">
        <v>586.1</v>
      </c>
    </row>
    <row r="13" spans="1:10" x14ac:dyDescent="0.2">
      <c r="A13" s="2">
        <v>1980.2</v>
      </c>
      <c r="B13">
        <v>21.64</v>
      </c>
      <c r="C13" s="3">
        <f t="shared" si="0"/>
        <v>7.2880515617253394</v>
      </c>
      <c r="D13">
        <v>3873.5</v>
      </c>
      <c r="E13">
        <v>30.6</v>
      </c>
      <c r="F13" s="7">
        <v>10020700</v>
      </c>
      <c r="G13" s="3">
        <f t="shared" si="1"/>
        <v>21.219122734860775</v>
      </c>
      <c r="H13">
        <v>-1646.8000000000002</v>
      </c>
      <c r="J13">
        <v>603</v>
      </c>
    </row>
    <row r="14" spans="1:10" x14ac:dyDescent="0.2">
      <c r="A14" s="2">
        <v>1980.3</v>
      </c>
      <c r="B14">
        <v>22.6</v>
      </c>
      <c r="C14" s="3">
        <f t="shared" si="0"/>
        <v>4.4362292051756125</v>
      </c>
      <c r="D14">
        <v>4232.8</v>
      </c>
      <c r="E14">
        <v>27.93</v>
      </c>
      <c r="F14" s="7">
        <v>10342300</v>
      </c>
      <c r="G14" s="3">
        <f t="shared" si="1"/>
        <v>3.2093566317722422</v>
      </c>
      <c r="H14">
        <v>-1575.8000000000002</v>
      </c>
      <c r="J14">
        <v>625</v>
      </c>
    </row>
    <row r="15" spans="1:10" x14ac:dyDescent="0.2">
      <c r="A15" s="2">
        <v>1980.4</v>
      </c>
      <c r="B15">
        <v>23.990000000000002</v>
      </c>
      <c r="C15" s="3">
        <f t="shared" si="0"/>
        <v>6.1504424778761058</v>
      </c>
      <c r="D15">
        <v>4443.1000000000004</v>
      </c>
      <c r="E15">
        <v>26.17</v>
      </c>
      <c r="F15" s="7">
        <v>11095500</v>
      </c>
      <c r="G15" s="3">
        <f t="shared" si="1"/>
        <v>7.2827127428134908</v>
      </c>
      <c r="H15">
        <v>-1839.1000000000001</v>
      </c>
      <c r="J15">
        <v>659.9</v>
      </c>
    </row>
    <row r="16" spans="1:10" x14ac:dyDescent="0.2">
      <c r="A16" s="2">
        <v>1981.1</v>
      </c>
      <c r="B16">
        <v>25.23</v>
      </c>
      <c r="C16" s="3">
        <f t="shared" si="0"/>
        <v>5.1688203418090772</v>
      </c>
      <c r="D16">
        <v>4879</v>
      </c>
      <c r="E16">
        <v>24.830000000000002</v>
      </c>
      <c r="F16" s="7">
        <v>10293000</v>
      </c>
      <c r="G16" s="3">
        <f t="shared" si="1"/>
        <v>-7.2326618899553825</v>
      </c>
      <c r="H16">
        <v>-1321.7</v>
      </c>
      <c r="J16">
        <v>672.80000000000007</v>
      </c>
    </row>
    <row r="17" spans="1:10" x14ac:dyDescent="0.2">
      <c r="A17" s="2">
        <v>1981.2</v>
      </c>
      <c r="B17">
        <v>26.46</v>
      </c>
      <c r="C17" s="3">
        <f t="shared" si="0"/>
        <v>4.8751486325802729</v>
      </c>
      <c r="D17">
        <v>5145</v>
      </c>
      <c r="E17">
        <v>22.2</v>
      </c>
      <c r="F17" s="7">
        <v>12496200</v>
      </c>
      <c r="G17" s="3">
        <f t="shared" si="1"/>
        <v>21.404838239580304</v>
      </c>
      <c r="H17">
        <v>-1713.6000000000001</v>
      </c>
      <c r="J17">
        <v>685.1</v>
      </c>
    </row>
    <row r="18" spans="1:10" x14ac:dyDescent="0.2">
      <c r="A18" s="2">
        <v>1981.3</v>
      </c>
      <c r="B18">
        <v>27.72</v>
      </c>
      <c r="C18" s="3">
        <f t="shared" si="0"/>
        <v>4.761904761904745</v>
      </c>
      <c r="D18">
        <v>4978.6000000000004</v>
      </c>
      <c r="E18">
        <v>21.830000000000002</v>
      </c>
      <c r="F18" s="7">
        <v>12950000</v>
      </c>
      <c r="G18" s="3">
        <f t="shared" si="1"/>
        <v>3.6315039772090607</v>
      </c>
      <c r="H18">
        <v>-1550.2</v>
      </c>
      <c r="J18">
        <v>685.5</v>
      </c>
    </row>
    <row r="19" spans="1:10" x14ac:dyDescent="0.2">
      <c r="A19" s="2">
        <v>1981.4</v>
      </c>
      <c r="B19">
        <v>27.87</v>
      </c>
      <c r="C19" s="3">
        <f t="shared" si="0"/>
        <v>0.54112554112555333</v>
      </c>
      <c r="D19">
        <v>5576.1</v>
      </c>
      <c r="E19">
        <v>25.6</v>
      </c>
      <c r="F19" s="7">
        <v>13930600</v>
      </c>
      <c r="G19" s="3">
        <f t="shared" si="1"/>
        <v>7.5722007722007767</v>
      </c>
      <c r="H19">
        <v>-1901.6000000000001</v>
      </c>
      <c r="J19">
        <v>700.5</v>
      </c>
    </row>
    <row r="20" spans="1:10" x14ac:dyDescent="0.2">
      <c r="A20" s="2">
        <v>1982.1</v>
      </c>
      <c r="B20">
        <v>28.2</v>
      </c>
      <c r="C20" s="3">
        <f t="shared" si="0"/>
        <v>1.1840688912809316</v>
      </c>
      <c r="D20">
        <v>6503.3</v>
      </c>
      <c r="E20">
        <v>20.330000000000002</v>
      </c>
      <c r="F20" s="7">
        <v>12390400</v>
      </c>
      <c r="G20" s="3">
        <f t="shared" si="1"/>
        <v>-11.056235912308154</v>
      </c>
      <c r="H20">
        <v>-729.2</v>
      </c>
      <c r="J20">
        <v>718.30000000000007</v>
      </c>
    </row>
    <row r="21" spans="1:10" x14ac:dyDescent="0.2">
      <c r="A21" s="2">
        <v>1982.2</v>
      </c>
      <c r="B21">
        <v>28.68</v>
      </c>
      <c r="C21" s="3">
        <f t="shared" si="0"/>
        <v>1.7021276595744705</v>
      </c>
      <c r="D21">
        <v>7460.1</v>
      </c>
      <c r="E21">
        <v>17.100000000000001</v>
      </c>
      <c r="F21" s="7">
        <v>14369100</v>
      </c>
      <c r="G21" s="3">
        <f t="shared" si="1"/>
        <v>15.969621642561993</v>
      </c>
      <c r="H21">
        <v>-1237.3000000000002</v>
      </c>
      <c r="J21">
        <v>740.80000000000007</v>
      </c>
    </row>
    <row r="22" spans="1:10" x14ac:dyDescent="0.2">
      <c r="A22" s="2">
        <v>1982.3</v>
      </c>
      <c r="B22">
        <v>29.04</v>
      </c>
      <c r="C22" s="3">
        <f t="shared" si="0"/>
        <v>1.2552301255230214</v>
      </c>
      <c r="D22">
        <v>8667.4</v>
      </c>
      <c r="E22">
        <v>15.3</v>
      </c>
      <c r="F22" s="7">
        <v>14768400</v>
      </c>
      <c r="G22" s="3">
        <f t="shared" si="1"/>
        <v>2.778879679311852</v>
      </c>
      <c r="H22">
        <v>-1381</v>
      </c>
      <c r="J22">
        <v>742.9</v>
      </c>
    </row>
    <row r="23" spans="1:10" x14ac:dyDescent="0.2">
      <c r="A23" s="2">
        <v>1982.4</v>
      </c>
      <c r="B23">
        <v>29.080000000000002</v>
      </c>
      <c r="C23" s="3">
        <f t="shared" si="0"/>
        <v>0.13774104683197397</v>
      </c>
      <c r="D23">
        <v>9166.2000000000007</v>
      </c>
      <c r="E23">
        <v>16.93</v>
      </c>
      <c r="F23" s="7">
        <v>15758700</v>
      </c>
      <c r="G23" s="3">
        <f t="shared" si="1"/>
        <v>6.705533436255795</v>
      </c>
      <c r="H23">
        <v>-2283.5</v>
      </c>
      <c r="J23">
        <v>748.80000000000007</v>
      </c>
    </row>
    <row r="24" spans="1:10" x14ac:dyDescent="0.2">
      <c r="A24" s="2">
        <v>1983.1</v>
      </c>
      <c r="B24">
        <v>29.63</v>
      </c>
      <c r="C24" s="3">
        <f t="shared" si="0"/>
        <v>1.8913342503438679</v>
      </c>
      <c r="D24">
        <v>9695.2000000000007</v>
      </c>
      <c r="E24">
        <v>13.33</v>
      </c>
      <c r="F24" s="7">
        <v>14920000</v>
      </c>
      <c r="G24" s="3">
        <f t="shared" si="1"/>
        <v>-5.3221395165844898</v>
      </c>
      <c r="H24">
        <v>-1445.6000000000001</v>
      </c>
      <c r="J24">
        <v>763.4</v>
      </c>
    </row>
    <row r="25" spans="1:10" x14ac:dyDescent="0.2">
      <c r="A25" s="2">
        <v>1983.2</v>
      </c>
      <c r="B25">
        <v>29.740000000000002</v>
      </c>
      <c r="C25" s="3">
        <f t="shared" si="0"/>
        <v>0.37124535943302561</v>
      </c>
      <c r="D25">
        <v>10048.200000000001</v>
      </c>
      <c r="E25">
        <v>12.97</v>
      </c>
      <c r="F25" s="7">
        <v>16816900</v>
      </c>
      <c r="G25" s="3">
        <f t="shared" si="1"/>
        <v>12.713806970509388</v>
      </c>
      <c r="H25">
        <v>-999</v>
      </c>
      <c r="J25">
        <v>776.7</v>
      </c>
    </row>
    <row r="26" spans="1:10" x14ac:dyDescent="0.2">
      <c r="A26" s="2">
        <v>1983.3</v>
      </c>
      <c r="B26">
        <v>29.78</v>
      </c>
      <c r="C26" s="3">
        <f t="shared" si="0"/>
        <v>0.13449899125757003</v>
      </c>
      <c r="D26">
        <v>10356.800000000001</v>
      </c>
      <c r="E26">
        <v>12.93</v>
      </c>
      <c r="F26" s="7">
        <v>17844900</v>
      </c>
      <c r="G26" s="3">
        <f t="shared" si="1"/>
        <v>6.1128983344135968</v>
      </c>
      <c r="H26">
        <v>-176.20000000000002</v>
      </c>
      <c r="J26">
        <v>789.30000000000007</v>
      </c>
    </row>
    <row r="27" spans="1:10" x14ac:dyDescent="0.2">
      <c r="A27" s="2">
        <v>1983.4</v>
      </c>
      <c r="B27">
        <v>29.78</v>
      </c>
      <c r="C27" s="3">
        <f t="shared" si="0"/>
        <v>0</v>
      </c>
      <c r="D27">
        <v>10609.5</v>
      </c>
      <c r="E27">
        <v>13.07</v>
      </c>
      <c r="F27" s="7">
        <v>18498300</v>
      </c>
      <c r="G27" s="3">
        <f t="shared" si="1"/>
        <v>3.6615503589260801</v>
      </c>
      <c r="H27">
        <v>-972.7</v>
      </c>
      <c r="J27">
        <v>796.2</v>
      </c>
    </row>
    <row r="28" spans="1:10" x14ac:dyDescent="0.2">
      <c r="A28" s="2">
        <v>1984.1</v>
      </c>
      <c r="B28">
        <v>30.21</v>
      </c>
      <c r="C28" s="3">
        <f t="shared" si="0"/>
        <v>1.4439220953660126</v>
      </c>
      <c r="D28">
        <v>11059.5</v>
      </c>
      <c r="E28">
        <v>13.73</v>
      </c>
      <c r="F28" s="7">
        <v>17255300</v>
      </c>
      <c r="G28" s="3">
        <f t="shared" si="1"/>
        <v>-6.7195363898304166</v>
      </c>
      <c r="H28">
        <v>-491.6</v>
      </c>
      <c r="J28">
        <v>790.9</v>
      </c>
    </row>
    <row r="29" spans="1:10" x14ac:dyDescent="0.2">
      <c r="A29" s="2">
        <v>1984.2</v>
      </c>
      <c r="B29">
        <v>30.38</v>
      </c>
      <c r="C29" s="3">
        <f t="shared" si="0"/>
        <v>0.5627275736511006</v>
      </c>
      <c r="D29">
        <v>11120.6</v>
      </c>
      <c r="E29">
        <v>13.9</v>
      </c>
      <c r="F29" s="7">
        <v>19441000</v>
      </c>
      <c r="G29" s="3">
        <f t="shared" si="1"/>
        <v>12.666832799197936</v>
      </c>
      <c r="H29">
        <v>-988.2</v>
      </c>
      <c r="J29">
        <v>804.30000000000007</v>
      </c>
    </row>
    <row r="30" spans="1:10" x14ac:dyDescent="0.2">
      <c r="A30" s="2">
        <v>1984.3</v>
      </c>
      <c r="B30">
        <v>30.48</v>
      </c>
      <c r="C30" s="3">
        <f t="shared" si="0"/>
        <v>0.32916392363397939</v>
      </c>
      <c r="D30">
        <v>11404.7</v>
      </c>
      <c r="E30">
        <v>14.57</v>
      </c>
      <c r="F30" s="7">
        <v>20760800</v>
      </c>
      <c r="G30" s="3">
        <f t="shared" si="1"/>
        <v>6.7887454349056187</v>
      </c>
      <c r="H30">
        <v>-327.40000000000003</v>
      </c>
      <c r="J30">
        <v>814.30000000000007</v>
      </c>
    </row>
    <row r="31" spans="1:10" x14ac:dyDescent="0.2">
      <c r="A31" s="2">
        <v>1984.4</v>
      </c>
      <c r="B31">
        <v>30.57</v>
      </c>
      <c r="C31" s="3">
        <f t="shared" si="0"/>
        <v>0.29527559055118058</v>
      </c>
      <c r="D31">
        <v>11259</v>
      </c>
      <c r="E31">
        <v>15.07</v>
      </c>
      <c r="F31" s="7">
        <v>21134200</v>
      </c>
      <c r="G31" s="3">
        <f t="shared" si="1"/>
        <v>1.7985819428923744</v>
      </c>
      <c r="H31">
        <v>-40.200000000000003</v>
      </c>
      <c r="J31">
        <v>827.4</v>
      </c>
    </row>
    <row r="32" spans="1:10" x14ac:dyDescent="0.2">
      <c r="A32" s="2">
        <v>1985.1</v>
      </c>
      <c r="B32">
        <v>30.78</v>
      </c>
      <c r="C32" s="3">
        <f t="shared" si="0"/>
        <v>0.68694798822375169</v>
      </c>
      <c r="D32">
        <v>11659.300000000001</v>
      </c>
      <c r="E32">
        <v>15</v>
      </c>
      <c r="F32" s="7">
        <v>19225700</v>
      </c>
      <c r="G32" s="3">
        <f t="shared" si="1"/>
        <v>-9.0303867664732973</v>
      </c>
      <c r="H32">
        <v>-767.7</v>
      </c>
      <c r="J32">
        <v>850.80000000000007</v>
      </c>
    </row>
    <row r="33" spans="1:10" x14ac:dyDescent="0.2">
      <c r="A33" s="2">
        <v>1985.2</v>
      </c>
      <c r="B33">
        <v>31.060000000000002</v>
      </c>
      <c r="C33" s="3">
        <f t="shared" si="0"/>
        <v>0.90968161143600845</v>
      </c>
      <c r="D33">
        <v>12457</v>
      </c>
      <c r="E33">
        <v>14.370000000000001</v>
      </c>
      <c r="F33" s="7">
        <v>21604700</v>
      </c>
      <c r="G33" s="3">
        <f t="shared" si="1"/>
        <v>12.374061802691184</v>
      </c>
      <c r="H33">
        <v>-756.6</v>
      </c>
      <c r="J33">
        <v>874</v>
      </c>
    </row>
    <row r="34" spans="1:10" x14ac:dyDescent="0.2">
      <c r="A34" s="2">
        <v>1985.3</v>
      </c>
      <c r="B34">
        <v>31.310000000000002</v>
      </c>
      <c r="C34" s="3">
        <f t="shared" si="0"/>
        <v>0.80489375402446051</v>
      </c>
      <c r="D34">
        <v>13006.800000000001</v>
      </c>
      <c r="E34">
        <v>12.93</v>
      </c>
      <c r="F34" s="7">
        <v>23186600</v>
      </c>
      <c r="G34" s="3">
        <f t="shared" si="1"/>
        <v>7.3220178942544845</v>
      </c>
      <c r="H34">
        <v>-161.80000000000001</v>
      </c>
      <c r="J34">
        <v>891.7</v>
      </c>
    </row>
    <row r="35" spans="1:10" x14ac:dyDescent="0.2">
      <c r="A35" s="2">
        <v>1985.4</v>
      </c>
      <c r="B35">
        <v>31.470000000000002</v>
      </c>
      <c r="C35" s="3">
        <f t="shared" si="0"/>
        <v>0.51101884381987706</v>
      </c>
      <c r="D35">
        <v>13858.400000000001</v>
      </c>
      <c r="E35">
        <v>12</v>
      </c>
      <c r="F35" s="7">
        <v>24112700</v>
      </c>
      <c r="G35" s="3">
        <f t="shared" si="1"/>
        <v>3.9941172918841028</v>
      </c>
      <c r="H35">
        <v>-491.90000000000003</v>
      </c>
      <c r="J35">
        <v>890.2</v>
      </c>
    </row>
    <row r="36" spans="1:10" x14ac:dyDescent="0.2">
      <c r="A36" s="2">
        <v>1986.1</v>
      </c>
      <c r="B36">
        <v>31.89</v>
      </c>
      <c r="C36" s="3">
        <f t="shared" si="0"/>
        <v>1.3346043851286904</v>
      </c>
      <c r="D36">
        <v>15691.300000000001</v>
      </c>
      <c r="E36">
        <v>11.07</v>
      </c>
      <c r="F36" s="7">
        <v>22516700</v>
      </c>
      <c r="G36" s="3">
        <f t="shared" si="1"/>
        <v>-6.6189186611204871</v>
      </c>
      <c r="H36">
        <v>-720.90000000000009</v>
      </c>
      <c r="J36">
        <v>885.2</v>
      </c>
    </row>
    <row r="37" spans="1:10" x14ac:dyDescent="0.2">
      <c r="A37" s="2">
        <v>1986.2</v>
      </c>
      <c r="B37">
        <v>32.07</v>
      </c>
      <c r="C37" s="3">
        <f t="shared" si="0"/>
        <v>0.56444026340545239</v>
      </c>
      <c r="D37">
        <v>16497</v>
      </c>
      <c r="E37">
        <v>11.73</v>
      </c>
      <c r="F37" s="7">
        <v>25054200</v>
      </c>
      <c r="G37" s="3">
        <f t="shared" si="1"/>
        <v>11.269413368744097</v>
      </c>
      <c r="H37">
        <v>419</v>
      </c>
      <c r="J37">
        <v>886.6</v>
      </c>
    </row>
    <row r="38" spans="1:10" x14ac:dyDescent="0.2">
      <c r="A38" s="2">
        <v>1986.3</v>
      </c>
      <c r="B38">
        <v>32.160000000000004</v>
      </c>
      <c r="C38" s="3">
        <f t="shared" si="0"/>
        <v>0.28063610851263299</v>
      </c>
      <c r="D38">
        <v>17554.7</v>
      </c>
      <c r="E38">
        <v>11.83</v>
      </c>
      <c r="F38" s="7">
        <v>27045100</v>
      </c>
      <c r="G38" s="3">
        <f t="shared" si="1"/>
        <v>7.9463722649296242</v>
      </c>
      <c r="H38">
        <v>1499.5</v>
      </c>
      <c r="J38">
        <v>877</v>
      </c>
    </row>
    <row r="39" spans="1:10" x14ac:dyDescent="0.2">
      <c r="A39" s="2">
        <v>1986.4</v>
      </c>
      <c r="B39">
        <v>31.92</v>
      </c>
      <c r="C39" s="3">
        <f t="shared" si="0"/>
        <v>-0.74626865671642006</v>
      </c>
      <c r="D39">
        <v>18698.100000000002</v>
      </c>
      <c r="E39">
        <v>11.63</v>
      </c>
      <c r="F39" s="7">
        <v>28369900</v>
      </c>
      <c r="G39" s="3">
        <f t="shared" si="1"/>
        <v>4.8984843834927627</v>
      </c>
      <c r="H39">
        <v>1409.1000000000001</v>
      </c>
      <c r="J39">
        <v>861.4</v>
      </c>
    </row>
    <row r="40" spans="1:10" x14ac:dyDescent="0.2">
      <c r="A40" s="2">
        <v>1987.1</v>
      </c>
      <c r="B40">
        <v>32.15</v>
      </c>
      <c r="C40" s="3">
        <f t="shared" si="0"/>
        <v>0.72055137844611039</v>
      </c>
      <c r="D40">
        <v>19116.900000000001</v>
      </c>
      <c r="E40">
        <v>11.83</v>
      </c>
      <c r="F40" s="7">
        <v>26475000</v>
      </c>
      <c r="G40" s="3">
        <f t="shared" si="1"/>
        <v>-6.679262175756695</v>
      </c>
      <c r="H40">
        <v>1778.9</v>
      </c>
      <c r="J40">
        <v>846.9</v>
      </c>
    </row>
    <row r="41" spans="1:10" x14ac:dyDescent="0.2">
      <c r="A41" s="2">
        <v>1987.2</v>
      </c>
      <c r="B41">
        <v>32.85</v>
      </c>
      <c r="C41" s="3">
        <f t="shared" si="0"/>
        <v>2.1772939346812015</v>
      </c>
      <c r="D41">
        <v>21158.7</v>
      </c>
      <c r="E41">
        <v>12.47</v>
      </c>
      <c r="F41" s="7">
        <v>29808600</v>
      </c>
      <c r="G41" s="3">
        <f t="shared" si="1"/>
        <v>12.591501416430596</v>
      </c>
      <c r="H41">
        <v>2160.5</v>
      </c>
      <c r="J41">
        <v>808.9</v>
      </c>
    </row>
    <row r="42" spans="1:10" x14ac:dyDescent="0.2">
      <c r="A42" s="2">
        <v>1987.3</v>
      </c>
      <c r="B42">
        <v>33.28</v>
      </c>
      <c r="C42" s="3">
        <f t="shared" si="0"/>
        <v>1.3089802130898054</v>
      </c>
      <c r="D42">
        <v>22794.600000000002</v>
      </c>
      <c r="E42">
        <v>12.370000000000001</v>
      </c>
      <c r="F42" s="7">
        <v>31447900</v>
      </c>
      <c r="G42" s="3">
        <f t="shared" si="1"/>
        <v>5.4994196305764076</v>
      </c>
      <c r="H42">
        <v>2221.7000000000003</v>
      </c>
      <c r="J42">
        <v>805.80000000000007</v>
      </c>
    </row>
    <row r="43" spans="1:10" x14ac:dyDescent="0.2">
      <c r="A43" s="2">
        <v>1987.4</v>
      </c>
      <c r="B43">
        <v>33.67</v>
      </c>
      <c r="C43" s="3">
        <f t="shared" si="0"/>
        <v>1.171875</v>
      </c>
      <c r="D43">
        <v>23525.800000000003</v>
      </c>
      <c r="E43">
        <v>13.030000000000001</v>
      </c>
      <c r="F43" s="7">
        <v>33966300</v>
      </c>
      <c r="G43" s="3">
        <f t="shared" si="1"/>
        <v>8.008165887070362</v>
      </c>
      <c r="H43">
        <v>2470.1000000000004</v>
      </c>
      <c r="J43">
        <v>792.30000000000007</v>
      </c>
    </row>
    <row r="44" spans="1:10" x14ac:dyDescent="0.2">
      <c r="A44" s="2">
        <v>1988.1</v>
      </c>
      <c r="B44">
        <v>34.56</v>
      </c>
      <c r="C44" s="3">
        <f t="shared" si="0"/>
        <v>2.6433026433026363</v>
      </c>
      <c r="D44">
        <v>23894.400000000001</v>
      </c>
      <c r="E44">
        <v>12.83</v>
      </c>
      <c r="F44" s="7">
        <v>32844300</v>
      </c>
      <c r="G44" s="3">
        <f t="shared" si="1"/>
        <v>-3.3032741275911714</v>
      </c>
      <c r="H44">
        <v>2723.1000000000004</v>
      </c>
      <c r="J44">
        <v>746.2</v>
      </c>
    </row>
    <row r="45" spans="1:10" x14ac:dyDescent="0.2">
      <c r="A45" s="2">
        <v>1988.2</v>
      </c>
      <c r="B45">
        <v>35.22</v>
      </c>
      <c r="C45" s="3">
        <f t="shared" si="0"/>
        <v>1.9097222222222099</v>
      </c>
      <c r="D45">
        <v>25866.300000000003</v>
      </c>
      <c r="E45">
        <v>12.17</v>
      </c>
      <c r="F45" s="7">
        <v>35040900</v>
      </c>
      <c r="G45" s="3">
        <f t="shared" si="1"/>
        <v>6.6879184516034806</v>
      </c>
      <c r="H45">
        <v>2741.5</v>
      </c>
      <c r="J45">
        <v>728.30000000000007</v>
      </c>
    </row>
    <row r="46" spans="1:10" x14ac:dyDescent="0.2">
      <c r="A46" s="2">
        <v>1988.3</v>
      </c>
      <c r="B46">
        <v>35.64</v>
      </c>
      <c r="C46" s="3">
        <f t="shared" si="0"/>
        <v>1.192504258943794</v>
      </c>
      <c r="D46">
        <v>27463.600000000002</v>
      </c>
      <c r="E46">
        <v>13.88</v>
      </c>
      <c r="F46" s="7">
        <v>37510900</v>
      </c>
      <c r="G46" s="3">
        <f t="shared" si="1"/>
        <v>7.0489057073305661</v>
      </c>
      <c r="H46">
        <v>3203.1000000000004</v>
      </c>
      <c r="J46">
        <v>719</v>
      </c>
    </row>
    <row r="47" spans="1:10" x14ac:dyDescent="0.2">
      <c r="A47" s="2">
        <v>1988.4</v>
      </c>
      <c r="B47">
        <v>35.96</v>
      </c>
      <c r="C47" s="3">
        <f t="shared" si="0"/>
        <v>0.89786756453422711</v>
      </c>
      <c r="D47">
        <v>28308.2</v>
      </c>
      <c r="E47">
        <v>13.27</v>
      </c>
      <c r="F47" s="7">
        <v>40598700</v>
      </c>
      <c r="G47" s="3">
        <f t="shared" si="1"/>
        <v>8.2317406407204317</v>
      </c>
      <c r="H47">
        <v>4090</v>
      </c>
      <c r="J47">
        <v>684.6</v>
      </c>
    </row>
    <row r="48" spans="1:10" x14ac:dyDescent="0.2">
      <c r="A48" s="2">
        <v>1989.1</v>
      </c>
      <c r="B48">
        <v>36.49</v>
      </c>
      <c r="C48" s="3">
        <f t="shared" si="0"/>
        <v>1.473859844271419</v>
      </c>
      <c r="D48">
        <v>28541.800000000003</v>
      </c>
      <c r="E48">
        <v>12.5</v>
      </c>
      <c r="F48" s="7">
        <v>37066400</v>
      </c>
      <c r="G48" s="3">
        <f t="shared" si="1"/>
        <v>-8.7005248936542259</v>
      </c>
      <c r="H48">
        <v>1278.2</v>
      </c>
      <c r="J48">
        <v>671.9</v>
      </c>
    </row>
    <row r="49" spans="1:10" x14ac:dyDescent="0.2">
      <c r="A49" s="2">
        <v>1989.2</v>
      </c>
      <c r="B49">
        <v>37.19</v>
      </c>
      <c r="C49" s="3">
        <f t="shared" si="0"/>
        <v>1.9183337900794628</v>
      </c>
      <c r="D49">
        <v>30012.9</v>
      </c>
      <c r="E49">
        <v>15.9</v>
      </c>
      <c r="F49" s="7">
        <v>39973700</v>
      </c>
      <c r="G49" s="3">
        <f t="shared" si="1"/>
        <v>7.8434916797962551</v>
      </c>
      <c r="H49">
        <v>956.6</v>
      </c>
      <c r="J49">
        <v>667.2</v>
      </c>
    </row>
    <row r="50" spans="1:10" x14ac:dyDescent="0.2">
      <c r="A50" s="2">
        <v>1989.3</v>
      </c>
      <c r="B50">
        <v>37.660000000000004</v>
      </c>
      <c r="C50" s="3">
        <f t="shared" si="0"/>
        <v>1.2637805861790863</v>
      </c>
      <c r="D50">
        <v>30837.9</v>
      </c>
      <c r="E50">
        <v>15.63</v>
      </c>
      <c r="F50" s="7">
        <v>42208800</v>
      </c>
      <c r="G50" s="3">
        <f t="shared" si="1"/>
        <v>5.5914263628335625</v>
      </c>
      <c r="H50">
        <v>752.7</v>
      </c>
      <c r="J50">
        <v>670.1</v>
      </c>
    </row>
    <row r="51" spans="1:10" x14ac:dyDescent="0.2">
      <c r="A51" s="2">
        <v>1989.4</v>
      </c>
      <c r="B51">
        <v>38.1</v>
      </c>
      <c r="C51" s="3">
        <f t="shared" si="0"/>
        <v>1.1683483802442884</v>
      </c>
      <c r="D51">
        <v>33730.800000000003</v>
      </c>
      <c r="E51">
        <v>14.93</v>
      </c>
      <c r="F51" s="7">
        <v>46552900</v>
      </c>
      <c r="G51" s="3">
        <f t="shared" si="1"/>
        <v>10.29192964500294</v>
      </c>
      <c r="H51">
        <v>778.90000000000009</v>
      </c>
      <c r="J51">
        <v>678.7</v>
      </c>
    </row>
    <row r="52" spans="1:10" x14ac:dyDescent="0.2">
      <c r="A52" s="2">
        <v>1990.1</v>
      </c>
      <c r="B52">
        <v>39.28</v>
      </c>
      <c r="C52" s="3">
        <f t="shared" si="0"/>
        <v>3.0971128608923815</v>
      </c>
      <c r="D52">
        <v>36679.599999999999</v>
      </c>
      <c r="E52">
        <v>14.33</v>
      </c>
      <c r="F52" s="7">
        <v>44060800</v>
      </c>
      <c r="G52" s="3">
        <f t="shared" si="1"/>
        <v>-5.3532647804970246</v>
      </c>
      <c r="H52">
        <v>-989.40000000000009</v>
      </c>
      <c r="J52">
        <v>700.9</v>
      </c>
    </row>
    <row r="53" spans="1:10" x14ac:dyDescent="0.2">
      <c r="A53" s="2">
        <v>1990.2</v>
      </c>
      <c r="B53">
        <v>40.450000000000003</v>
      </c>
      <c r="C53" s="3">
        <f t="shared" si="0"/>
        <v>2.9786150712830972</v>
      </c>
      <c r="D53">
        <v>38329.700000000004</v>
      </c>
      <c r="E53">
        <v>14.700000000000001</v>
      </c>
      <c r="F53" s="7">
        <v>48660900</v>
      </c>
      <c r="G53" s="3">
        <f t="shared" si="1"/>
        <v>10.440346067252527</v>
      </c>
      <c r="H53">
        <v>-619.40000000000009</v>
      </c>
      <c r="J53">
        <v>716.2</v>
      </c>
    </row>
    <row r="54" spans="1:10" x14ac:dyDescent="0.2">
      <c r="A54" s="2">
        <v>1990.3</v>
      </c>
      <c r="B54">
        <v>41.04</v>
      </c>
      <c r="C54" s="3">
        <f t="shared" si="0"/>
        <v>1.4585908529048064</v>
      </c>
      <c r="D54">
        <v>38974.6</v>
      </c>
      <c r="E54">
        <v>14.97</v>
      </c>
      <c r="F54" s="7">
        <v>52433000</v>
      </c>
      <c r="G54" s="3">
        <f t="shared" si="1"/>
        <v>7.7518089472245588</v>
      </c>
      <c r="H54">
        <v>605.9</v>
      </c>
      <c r="J54">
        <v>713</v>
      </c>
    </row>
    <row r="55" spans="1:10" x14ac:dyDescent="0.2">
      <c r="A55" s="2">
        <v>1990.4</v>
      </c>
      <c r="B55">
        <v>41.49</v>
      </c>
      <c r="C55" s="3">
        <f t="shared" si="0"/>
        <v>1.0964912280701844</v>
      </c>
      <c r="D55">
        <v>42272.4</v>
      </c>
      <c r="E55">
        <v>16.100000000000001</v>
      </c>
      <c r="F55" s="7">
        <v>55401600</v>
      </c>
      <c r="G55" s="3">
        <f t="shared" si="1"/>
        <v>5.6617016001373255</v>
      </c>
      <c r="H55">
        <v>-1801.3000000000002</v>
      </c>
      <c r="J55">
        <v>716.4</v>
      </c>
    </row>
    <row r="56" spans="1:10" x14ac:dyDescent="0.2">
      <c r="A56" s="2">
        <v>1991.1</v>
      </c>
      <c r="B56">
        <v>43.11</v>
      </c>
      <c r="C56" s="3">
        <f t="shared" si="0"/>
        <v>3.9045553145336198</v>
      </c>
      <c r="D56">
        <v>43648.700000000004</v>
      </c>
      <c r="E56" s="1">
        <v>17.266666666666701</v>
      </c>
      <c r="F56" s="7">
        <v>53527200</v>
      </c>
      <c r="G56" s="3">
        <f t="shared" si="1"/>
        <v>-3.3832957892912852</v>
      </c>
      <c r="H56">
        <v>-3799.2000000000003</v>
      </c>
      <c r="J56">
        <v>724.5</v>
      </c>
    </row>
    <row r="57" spans="1:10" x14ac:dyDescent="0.2">
      <c r="A57" s="2">
        <v>1991.2</v>
      </c>
      <c r="B57">
        <v>44.03</v>
      </c>
      <c r="C57" s="3">
        <f t="shared" si="0"/>
        <v>2.1340756205056932</v>
      </c>
      <c r="D57">
        <v>45991.5</v>
      </c>
      <c r="E57" s="1">
        <v>18.893333333333299</v>
      </c>
      <c r="F57" s="7">
        <v>59330800</v>
      </c>
      <c r="G57" s="3">
        <f t="shared" si="1"/>
        <v>10.842338101002857</v>
      </c>
      <c r="H57">
        <v>-1858</v>
      </c>
      <c r="J57">
        <v>724.6</v>
      </c>
    </row>
    <row r="58" spans="1:10" x14ac:dyDescent="0.2">
      <c r="A58" s="2">
        <v>1991.3</v>
      </c>
      <c r="B58">
        <v>44.87</v>
      </c>
      <c r="C58" s="3">
        <f t="shared" si="0"/>
        <v>1.9077901430842426</v>
      </c>
      <c r="D58">
        <v>48311.600000000006</v>
      </c>
      <c r="E58" s="1">
        <v>18.616666666666699</v>
      </c>
      <c r="F58" s="7">
        <v>62525400</v>
      </c>
      <c r="G58" s="3">
        <f t="shared" si="1"/>
        <v>5.3843871985545411</v>
      </c>
      <c r="H58">
        <v>-2038.9</v>
      </c>
      <c r="J58">
        <v>741.5</v>
      </c>
    </row>
    <row r="59" spans="1:10" x14ac:dyDescent="0.2">
      <c r="A59" s="2">
        <v>1991.4</v>
      </c>
      <c r="B59">
        <v>45.39</v>
      </c>
      <c r="C59" s="3">
        <f t="shared" si="0"/>
        <v>1.1589034989970992</v>
      </c>
      <c r="D59">
        <v>51779.200000000004</v>
      </c>
      <c r="E59" s="1">
        <v>18.426666666666701</v>
      </c>
      <c r="F59" s="7">
        <v>67097700</v>
      </c>
      <c r="G59" s="3">
        <f t="shared" si="1"/>
        <v>7.3127081154218843</v>
      </c>
      <c r="H59">
        <v>-337.40000000000003</v>
      </c>
      <c r="J59">
        <v>760.80000000000007</v>
      </c>
    </row>
    <row r="60" spans="1:10" x14ac:dyDescent="0.2">
      <c r="A60" s="2">
        <v>1992.1</v>
      </c>
      <c r="B60">
        <v>46.19</v>
      </c>
      <c r="C60" s="3">
        <f t="shared" si="0"/>
        <v>1.7625027539105442</v>
      </c>
      <c r="D60">
        <v>53442.3</v>
      </c>
      <c r="E60" s="1">
        <v>16.836666666666702</v>
      </c>
      <c r="F60" s="7">
        <v>63005500</v>
      </c>
      <c r="G60" s="3">
        <f t="shared" si="1"/>
        <v>-6.0988677704302834</v>
      </c>
      <c r="H60">
        <v>-2445.5</v>
      </c>
      <c r="J60">
        <v>775.1</v>
      </c>
    </row>
    <row r="61" spans="1:10" x14ac:dyDescent="0.2">
      <c r="A61" s="2">
        <v>1992.2</v>
      </c>
      <c r="B61">
        <v>47.11</v>
      </c>
      <c r="C61" s="3">
        <f t="shared" si="0"/>
        <v>1.9917731110629999</v>
      </c>
      <c r="D61">
        <v>55901.700000000004</v>
      </c>
      <c r="E61" s="1">
        <v>17.376666666666701</v>
      </c>
      <c r="F61" s="7">
        <v>69226400</v>
      </c>
      <c r="G61" s="3">
        <f t="shared" si="1"/>
        <v>9.8735824650229009</v>
      </c>
      <c r="H61">
        <v>-646.5</v>
      </c>
      <c r="J61">
        <v>790.2</v>
      </c>
    </row>
    <row r="62" spans="1:10" x14ac:dyDescent="0.2">
      <c r="A62" s="2">
        <v>1992.3</v>
      </c>
      <c r="B62">
        <v>47.57</v>
      </c>
      <c r="C62" s="3">
        <f t="shared" si="0"/>
        <v>0.97643812354064607</v>
      </c>
      <c r="D62">
        <v>58638.5</v>
      </c>
      <c r="E62" s="1">
        <v>17.033333333333299</v>
      </c>
      <c r="F62" s="7">
        <v>70880400</v>
      </c>
      <c r="G62" s="3">
        <f t="shared" si="1"/>
        <v>2.3892619000843718</v>
      </c>
      <c r="H62">
        <v>-85.4</v>
      </c>
      <c r="J62">
        <v>786.6</v>
      </c>
    </row>
    <row r="63" spans="1:10" x14ac:dyDescent="0.2">
      <c r="A63" s="2">
        <v>1992.4</v>
      </c>
      <c r="B63">
        <v>47.54</v>
      </c>
      <c r="C63" s="3">
        <f t="shared" si="0"/>
        <v>-6.3064956905611869E-2</v>
      </c>
      <c r="D63">
        <v>62124.700000000004</v>
      </c>
      <c r="E63" s="1">
        <v>14.4033333333333</v>
      </c>
      <c r="F63" s="7">
        <v>74428400</v>
      </c>
      <c r="G63" s="3">
        <f t="shared" si="1"/>
        <v>5.0056150924656206</v>
      </c>
      <c r="H63">
        <v>276.2</v>
      </c>
      <c r="J63">
        <v>788.4</v>
      </c>
    </row>
    <row r="64" spans="1:10" x14ac:dyDescent="0.2">
      <c r="A64" s="2">
        <v>1993.1</v>
      </c>
      <c r="B64">
        <v>48.33</v>
      </c>
      <c r="C64" s="3">
        <f t="shared" si="0"/>
        <v>1.661758519141765</v>
      </c>
      <c r="D64">
        <v>65965.8</v>
      </c>
      <c r="E64" s="1">
        <v>12.703333333333299</v>
      </c>
      <c r="F64" s="7">
        <v>70650300</v>
      </c>
      <c r="G64" s="3">
        <f t="shared" si="1"/>
        <v>-5.0761537262657752</v>
      </c>
      <c r="H64">
        <v>-1325.7</v>
      </c>
      <c r="J64">
        <v>794</v>
      </c>
    </row>
    <row r="65" spans="1:10" x14ac:dyDescent="0.2">
      <c r="A65" s="2">
        <v>1993.2</v>
      </c>
      <c r="B65">
        <v>49.32</v>
      </c>
      <c r="C65" s="3">
        <f t="shared" si="0"/>
        <v>2.0484171322160183</v>
      </c>
      <c r="D65">
        <v>67821.400000000009</v>
      </c>
      <c r="E65" s="1">
        <v>11.8466666666667</v>
      </c>
      <c r="F65" s="7">
        <v>78308100</v>
      </c>
      <c r="G65" s="3">
        <f t="shared" si="1"/>
        <v>10.839019791848026</v>
      </c>
      <c r="H65">
        <v>164.20000000000002</v>
      </c>
      <c r="J65">
        <v>803.7</v>
      </c>
    </row>
    <row r="66" spans="1:10" x14ac:dyDescent="0.2">
      <c r="A66" s="2">
        <v>1993.3</v>
      </c>
      <c r="B66">
        <v>49.68</v>
      </c>
      <c r="C66" s="3">
        <f t="shared" si="0"/>
        <v>0.72992700729925808</v>
      </c>
      <c r="D66">
        <v>74462.7</v>
      </c>
      <c r="E66" s="1">
        <v>14.276666666666699</v>
      </c>
      <c r="F66" s="7">
        <v>80911100</v>
      </c>
      <c r="G66" s="3">
        <f t="shared" si="1"/>
        <v>3.3240494916873198</v>
      </c>
      <c r="H66">
        <v>932.1</v>
      </c>
      <c r="J66">
        <v>808.80000000000007</v>
      </c>
    </row>
    <row r="67" spans="1:10" x14ac:dyDescent="0.2">
      <c r="A67" s="2">
        <v>1993.4</v>
      </c>
      <c r="B67">
        <v>50.14</v>
      </c>
      <c r="C67" s="3">
        <f t="shared" si="0"/>
        <v>0.92592592592593004</v>
      </c>
      <c r="D67">
        <v>72851.8</v>
      </c>
      <c r="E67" s="1">
        <v>13.02</v>
      </c>
      <c r="F67" s="7">
        <v>85311800</v>
      </c>
      <c r="G67" s="3">
        <f t="shared" si="1"/>
        <v>5.4389323590953609</v>
      </c>
      <c r="H67">
        <v>1917.5</v>
      </c>
      <c r="J67">
        <v>808.1</v>
      </c>
    </row>
    <row r="68" spans="1:10" x14ac:dyDescent="0.2">
      <c r="A68" s="2">
        <v>1994.1</v>
      </c>
      <c r="B68">
        <v>51.480000000000004</v>
      </c>
      <c r="C68" s="3">
        <f t="shared" si="0"/>
        <v>2.6725169525329218</v>
      </c>
      <c r="D68">
        <v>75590.7</v>
      </c>
      <c r="E68" s="1">
        <v>12</v>
      </c>
      <c r="F68" s="7">
        <v>83453500</v>
      </c>
      <c r="G68" s="3">
        <f t="shared" si="1"/>
        <v>-2.1782449790064162</v>
      </c>
      <c r="H68">
        <v>-1929.1000000000001</v>
      </c>
      <c r="J68">
        <v>806.5</v>
      </c>
    </row>
    <row r="69" spans="1:10" x14ac:dyDescent="0.2">
      <c r="A69" s="2">
        <v>1994.2</v>
      </c>
      <c r="B69">
        <v>52.2</v>
      </c>
      <c r="C69" s="3">
        <f t="shared" si="0"/>
        <v>1.3986013986013957</v>
      </c>
      <c r="D69">
        <v>79926.5</v>
      </c>
      <c r="E69" s="1">
        <v>12.446666666666699</v>
      </c>
      <c r="F69" s="7">
        <v>91513300</v>
      </c>
      <c r="G69" s="3">
        <f t="shared" si="1"/>
        <v>9.6578334042310985</v>
      </c>
      <c r="H69">
        <v>-879.1</v>
      </c>
      <c r="J69">
        <v>805.5</v>
      </c>
    </row>
    <row r="70" spans="1:10" x14ac:dyDescent="0.2">
      <c r="A70" s="2">
        <v>1994.3</v>
      </c>
      <c r="B70">
        <v>53.120000000000005</v>
      </c>
      <c r="C70" s="3">
        <f t="shared" ref="C70:C133" si="2">(B70/B69-1)*100</f>
        <v>1.7624521072796995</v>
      </c>
      <c r="D70">
        <v>81371.8</v>
      </c>
      <c r="E70" s="1">
        <v>14.29</v>
      </c>
      <c r="F70" s="7">
        <v>95615300</v>
      </c>
      <c r="G70" s="3">
        <f t="shared" ref="G70:G133" si="3">(F70/F69-1)*100</f>
        <v>4.4824085679349368</v>
      </c>
      <c r="H70">
        <v>-1431.7</v>
      </c>
      <c r="J70">
        <v>798.9</v>
      </c>
    </row>
    <row r="71" spans="1:10" x14ac:dyDescent="0.2">
      <c r="A71" s="2">
        <v>1994.4</v>
      </c>
      <c r="B71">
        <v>53.050000000000004</v>
      </c>
      <c r="C71" s="3">
        <f t="shared" si="2"/>
        <v>-0.13177710843373935</v>
      </c>
      <c r="D71">
        <v>83616.800000000003</v>
      </c>
      <c r="E71" s="1">
        <v>14.4133333333333</v>
      </c>
      <c r="F71" s="7">
        <v>101911300</v>
      </c>
      <c r="G71" s="3">
        <f t="shared" si="3"/>
        <v>6.5847202278296546</v>
      </c>
      <c r="H71">
        <v>-553.6</v>
      </c>
      <c r="J71">
        <v>789.6</v>
      </c>
    </row>
    <row r="72" spans="1:10" x14ac:dyDescent="0.2">
      <c r="A72" s="2">
        <v>1995.1</v>
      </c>
      <c r="B72">
        <v>53.93</v>
      </c>
      <c r="C72" s="3">
        <f t="shared" si="2"/>
        <v>1.6588124410932936</v>
      </c>
      <c r="D72">
        <v>87076.200000000012</v>
      </c>
      <c r="E72" s="1">
        <v>15.9</v>
      </c>
      <c r="F72" s="7">
        <v>98054300</v>
      </c>
      <c r="G72" s="3">
        <f t="shared" si="3"/>
        <v>-3.7846637222761381</v>
      </c>
      <c r="H72">
        <v>-4293.3</v>
      </c>
      <c r="J72">
        <v>771.5</v>
      </c>
    </row>
    <row r="73" spans="1:10" x14ac:dyDescent="0.2">
      <c r="A73" s="2">
        <v>1995.2</v>
      </c>
      <c r="B73">
        <v>54.72</v>
      </c>
      <c r="C73" s="3">
        <f t="shared" si="2"/>
        <v>1.4648618579640171</v>
      </c>
      <c r="D73">
        <v>89476.800000000003</v>
      </c>
      <c r="E73" s="1">
        <v>14.72</v>
      </c>
      <c r="F73" s="7">
        <v>108417900</v>
      </c>
      <c r="G73" s="3">
        <f t="shared" si="3"/>
        <v>10.56924581583878</v>
      </c>
      <c r="H73">
        <v>-2677</v>
      </c>
      <c r="J73">
        <v>758.1</v>
      </c>
    </row>
    <row r="74" spans="1:10" x14ac:dyDescent="0.2">
      <c r="A74" s="2">
        <v>1995.3</v>
      </c>
      <c r="B74">
        <v>55.19</v>
      </c>
      <c r="C74" s="3">
        <f t="shared" si="2"/>
        <v>0.85891812865497297</v>
      </c>
      <c r="D74">
        <v>89517.5</v>
      </c>
      <c r="E74" s="1">
        <v>13.5966666666667</v>
      </c>
      <c r="F74" s="7">
        <v>113779600</v>
      </c>
      <c r="G74" s="3">
        <f t="shared" si="3"/>
        <v>4.945401082293599</v>
      </c>
      <c r="H74">
        <v>-2824.4</v>
      </c>
      <c r="J74">
        <v>768.5</v>
      </c>
    </row>
    <row r="75" spans="1:10" x14ac:dyDescent="0.2">
      <c r="A75" s="2">
        <v>1995.4</v>
      </c>
      <c r="B75">
        <v>55.410000000000004</v>
      </c>
      <c r="C75" s="3">
        <f t="shared" si="2"/>
        <v>0.39862293893822009</v>
      </c>
      <c r="D75">
        <v>96576.700000000012</v>
      </c>
      <c r="E75" s="1">
        <v>12</v>
      </c>
      <c r="F75" s="7">
        <v>116736900</v>
      </c>
      <c r="G75" s="3">
        <f t="shared" si="3"/>
        <v>2.599147826148096</v>
      </c>
      <c r="H75">
        <v>-435</v>
      </c>
      <c r="J75">
        <v>773.2</v>
      </c>
    </row>
    <row r="76" spans="1:10" x14ac:dyDescent="0.2">
      <c r="A76" s="2">
        <v>1996.1</v>
      </c>
      <c r="B76">
        <v>56.45</v>
      </c>
      <c r="C76" s="3">
        <f t="shared" si="2"/>
        <v>1.8769175239126579</v>
      </c>
      <c r="D76">
        <v>97770.5</v>
      </c>
      <c r="E76" s="1">
        <v>11.623333333333299</v>
      </c>
      <c r="F76" s="7">
        <v>112294500</v>
      </c>
      <c r="G76" s="3">
        <f t="shared" si="3"/>
        <v>-3.8054805292927929</v>
      </c>
      <c r="H76">
        <v>-5878.4000000000005</v>
      </c>
      <c r="J76">
        <v>782.5</v>
      </c>
    </row>
    <row r="77" spans="1:10" x14ac:dyDescent="0.2">
      <c r="A77" s="2">
        <v>1996.2</v>
      </c>
      <c r="B77">
        <v>57.38</v>
      </c>
      <c r="C77" s="3">
        <f t="shared" si="2"/>
        <v>1.6474756421612113</v>
      </c>
      <c r="D77">
        <v>102200.90000000001</v>
      </c>
      <c r="E77" s="1">
        <v>11.17</v>
      </c>
      <c r="F77" s="7">
        <v>121161500</v>
      </c>
      <c r="G77" s="3">
        <f t="shared" si="3"/>
        <v>7.8962015058618107</v>
      </c>
      <c r="H77">
        <v>-5308.4000000000005</v>
      </c>
      <c r="J77">
        <v>809</v>
      </c>
    </row>
    <row r="78" spans="1:10" x14ac:dyDescent="0.2">
      <c r="A78" s="2">
        <v>1996.3</v>
      </c>
      <c r="B78">
        <v>57.99</v>
      </c>
      <c r="C78" s="3">
        <f t="shared" si="2"/>
        <v>1.0630881840362427</v>
      </c>
      <c r="D78">
        <v>105486.6</v>
      </c>
      <c r="E78" s="1">
        <v>13.9766666666667</v>
      </c>
      <c r="F78" s="7">
        <v>126073800</v>
      </c>
      <c r="G78" s="3">
        <f t="shared" si="3"/>
        <v>4.0543406940323434</v>
      </c>
      <c r="H78">
        <v>-6761.1</v>
      </c>
      <c r="J78">
        <v>821.2</v>
      </c>
    </row>
    <row r="79" spans="1:10" x14ac:dyDescent="0.2">
      <c r="A79" s="2">
        <v>1996.4</v>
      </c>
      <c r="B79">
        <v>58.22</v>
      </c>
      <c r="C79" s="3">
        <f t="shared" si="2"/>
        <v>0.39662010691496885</v>
      </c>
      <c r="D79">
        <v>109948.90000000001</v>
      </c>
      <c r="E79" s="1">
        <v>13.766666666666699</v>
      </c>
      <c r="F79" s="7">
        <v>131321100</v>
      </c>
      <c r="G79" s="3">
        <f t="shared" si="3"/>
        <v>4.1620860162856932</v>
      </c>
      <c r="H79">
        <v>-6513.2000000000007</v>
      </c>
      <c r="J79">
        <v>844.2</v>
      </c>
    </row>
    <row r="80" spans="1:10" x14ac:dyDescent="0.2">
      <c r="A80" s="2">
        <v>1997.1</v>
      </c>
      <c r="B80">
        <v>59.1</v>
      </c>
      <c r="C80" s="3">
        <f t="shared" si="2"/>
        <v>1.5115080728272057</v>
      </c>
      <c r="D80">
        <v>115742.8</v>
      </c>
      <c r="E80" s="1">
        <v>12.723333333333301</v>
      </c>
      <c r="F80" s="7">
        <v>122408500</v>
      </c>
      <c r="G80" s="3">
        <f t="shared" si="3"/>
        <v>-6.7868758333580859</v>
      </c>
      <c r="H80">
        <v>-7694.7000000000007</v>
      </c>
      <c r="J80">
        <v>897.1</v>
      </c>
    </row>
    <row r="81" spans="1:10" x14ac:dyDescent="0.2">
      <c r="A81" s="2">
        <v>1997.2</v>
      </c>
      <c r="B81">
        <v>59.7</v>
      </c>
      <c r="C81" s="3">
        <f t="shared" si="2"/>
        <v>1.0152284263959421</v>
      </c>
      <c r="D81">
        <v>117752.20000000001</v>
      </c>
      <c r="E81" s="1">
        <v>12.55</v>
      </c>
      <c r="F81" s="7">
        <v>133583600</v>
      </c>
      <c r="G81" s="3">
        <f t="shared" si="3"/>
        <v>9.1293496775142202</v>
      </c>
      <c r="H81">
        <v>-1521.7</v>
      </c>
      <c r="J81">
        <v>888.1</v>
      </c>
    </row>
    <row r="82" spans="1:10" x14ac:dyDescent="0.2">
      <c r="A82" s="2">
        <v>1997.3</v>
      </c>
      <c r="B82">
        <v>60.29</v>
      </c>
      <c r="C82" s="3">
        <f t="shared" si="2"/>
        <v>0.9882747068676645</v>
      </c>
      <c r="D82">
        <v>124162.1</v>
      </c>
      <c r="E82" s="1">
        <v>12.65</v>
      </c>
      <c r="F82" s="7">
        <v>139134800</v>
      </c>
      <c r="G82" s="3">
        <f t="shared" si="3"/>
        <v>4.1555999389146558</v>
      </c>
      <c r="H82">
        <v>-2800.8</v>
      </c>
      <c r="J82">
        <v>914.80000000000007</v>
      </c>
    </row>
    <row r="83" spans="1:10" x14ac:dyDescent="0.2">
      <c r="A83" s="2">
        <v>1997.4</v>
      </c>
      <c r="B83">
        <v>61.160000000000004</v>
      </c>
      <c r="C83" s="3">
        <f t="shared" si="2"/>
        <v>1.4430253773428436</v>
      </c>
      <c r="D83">
        <v>124650.8</v>
      </c>
      <c r="E83" s="1">
        <v>15.6033333333333</v>
      </c>
      <c r="F83" s="7">
        <v>146874900</v>
      </c>
      <c r="G83" s="3">
        <f t="shared" si="3"/>
        <v>5.5630223351742281</v>
      </c>
      <c r="H83">
        <v>1205.7</v>
      </c>
      <c r="J83">
        <v>1415.2</v>
      </c>
    </row>
    <row r="84" spans="1:10" x14ac:dyDescent="0.2">
      <c r="A84" s="2">
        <v>1998.1</v>
      </c>
      <c r="B84">
        <v>64.38</v>
      </c>
      <c r="C84" s="3">
        <f t="shared" si="2"/>
        <v>5.2648790058861916</v>
      </c>
      <c r="D84">
        <v>105335.1</v>
      </c>
      <c r="E84" s="1">
        <v>22.723333333333301</v>
      </c>
      <c r="F84" s="7">
        <v>131111000</v>
      </c>
      <c r="G84" s="3">
        <f t="shared" si="3"/>
        <v>-10.732875392596009</v>
      </c>
      <c r="H84">
        <v>11338.6</v>
      </c>
      <c r="J84">
        <v>1378.8</v>
      </c>
    </row>
    <row r="85" spans="1:10" x14ac:dyDescent="0.2">
      <c r="A85" s="2">
        <v>1998.2</v>
      </c>
      <c r="B85">
        <v>64.58</v>
      </c>
      <c r="C85" s="3">
        <f t="shared" si="2"/>
        <v>0.31065548306927759</v>
      </c>
      <c r="D85">
        <v>101218.6</v>
      </c>
      <c r="E85" s="1">
        <v>18.489999999999998</v>
      </c>
      <c r="F85" s="7">
        <v>131834600</v>
      </c>
      <c r="G85" s="3">
        <f t="shared" si="3"/>
        <v>0.5518987727955782</v>
      </c>
      <c r="H85">
        <v>10308.800000000001</v>
      </c>
      <c r="J85">
        <v>1385.2</v>
      </c>
    </row>
    <row r="86" spans="1:10" x14ac:dyDescent="0.2">
      <c r="A86" s="2">
        <v>1998.3</v>
      </c>
      <c r="B86">
        <v>64.53</v>
      </c>
      <c r="C86" s="3">
        <f t="shared" si="2"/>
        <v>-7.7423350882621644E-2</v>
      </c>
      <c r="D86">
        <v>117618.90000000001</v>
      </c>
      <c r="E86" s="1">
        <v>11.84</v>
      </c>
      <c r="F86" s="7">
        <v>134676500</v>
      </c>
      <c r="G86" s="3">
        <f t="shared" si="3"/>
        <v>2.1556556473035116</v>
      </c>
      <c r="H86">
        <v>9730.2000000000007</v>
      </c>
      <c r="J86">
        <v>1373.6000000000001</v>
      </c>
    </row>
    <row r="87" spans="1:10" x14ac:dyDescent="0.2">
      <c r="A87" s="2">
        <v>1998.4</v>
      </c>
      <c r="B87">
        <v>64.820000000000007</v>
      </c>
      <c r="C87" s="3">
        <f t="shared" si="2"/>
        <v>0.44940337827368282</v>
      </c>
      <c r="D87">
        <v>117883</v>
      </c>
      <c r="E87" s="1">
        <v>7.8266666666666698</v>
      </c>
      <c r="F87" s="7">
        <v>139593300</v>
      </c>
      <c r="G87" s="3">
        <f t="shared" si="3"/>
        <v>3.6508225265729388</v>
      </c>
      <c r="H87">
        <v>8735.2000000000007</v>
      </c>
      <c r="J87">
        <v>1207.8</v>
      </c>
    </row>
    <row r="88" spans="1:10" x14ac:dyDescent="0.2">
      <c r="A88" s="2">
        <v>1999.1</v>
      </c>
      <c r="B88">
        <v>64.84</v>
      </c>
      <c r="C88" s="3">
        <f t="shared" si="2"/>
        <v>3.0854674483182798E-2</v>
      </c>
      <c r="D88">
        <v>128647.20000000001</v>
      </c>
      <c r="E88" s="1">
        <v>6.7533333333333303</v>
      </c>
      <c r="F88" s="7">
        <v>133692300</v>
      </c>
      <c r="G88" s="3">
        <f t="shared" si="3"/>
        <v>-4.2272802491236998</v>
      </c>
      <c r="H88">
        <v>5438.2000000000007</v>
      </c>
      <c r="J88">
        <v>1224.7</v>
      </c>
    </row>
    <row r="89" spans="1:10" x14ac:dyDescent="0.2">
      <c r="A89" s="2">
        <v>1999.2</v>
      </c>
      <c r="B89">
        <v>64.960000000000008</v>
      </c>
      <c r="C89" s="3">
        <f t="shared" si="2"/>
        <v>0.18507094386182033</v>
      </c>
      <c r="D89">
        <v>147921.80000000002</v>
      </c>
      <c r="E89" s="1">
        <v>6.2033333333333296</v>
      </c>
      <c r="F89" s="7">
        <v>143533400</v>
      </c>
      <c r="G89" s="3">
        <f t="shared" si="3"/>
        <v>7.3610073280211408</v>
      </c>
      <c r="H89">
        <v>5842.8</v>
      </c>
      <c r="J89">
        <v>1155.9000000000001</v>
      </c>
    </row>
    <row r="90" spans="1:10" x14ac:dyDescent="0.2">
      <c r="A90" s="2">
        <v>1999.3</v>
      </c>
      <c r="B90">
        <v>64.95</v>
      </c>
      <c r="C90" s="3">
        <f t="shared" si="2"/>
        <v>-1.5394088669962169E-2</v>
      </c>
      <c r="D90">
        <v>156970.80000000002</v>
      </c>
      <c r="E90" s="1">
        <v>7.16</v>
      </c>
      <c r="F90" s="7">
        <v>152776000</v>
      </c>
      <c r="G90" s="3">
        <f t="shared" si="3"/>
        <v>6.4393374643114454</v>
      </c>
      <c r="H90">
        <v>4789.1000000000004</v>
      </c>
      <c r="J90">
        <v>1213.3</v>
      </c>
    </row>
    <row r="91" spans="1:10" x14ac:dyDescent="0.2">
      <c r="A91" s="2">
        <v>1999.4</v>
      </c>
      <c r="B91">
        <v>65.66</v>
      </c>
      <c r="C91" s="3">
        <f t="shared" si="2"/>
        <v>1.0931485758275405</v>
      </c>
      <c r="D91">
        <v>166842.30000000002</v>
      </c>
      <c r="E91" s="1">
        <v>7.12</v>
      </c>
      <c r="F91" s="7">
        <v>161451300</v>
      </c>
      <c r="G91" s="3">
        <f t="shared" si="3"/>
        <v>5.6784442582604511</v>
      </c>
      <c r="H91">
        <v>5714.5</v>
      </c>
      <c r="J91">
        <v>1145.4000000000001</v>
      </c>
    </row>
    <row r="92" spans="1:10" x14ac:dyDescent="0.2">
      <c r="A92" s="2">
        <v>2000.1</v>
      </c>
      <c r="B92">
        <v>66.08</v>
      </c>
      <c r="C92" s="3">
        <f t="shared" si="2"/>
        <v>0.63965884861407751</v>
      </c>
      <c r="D92">
        <v>172859.5</v>
      </c>
      <c r="E92" s="1">
        <v>7.1366666666666703</v>
      </c>
      <c r="F92" s="7">
        <v>152607400</v>
      </c>
      <c r="G92" s="3">
        <f t="shared" si="3"/>
        <v>-5.4777508759607407</v>
      </c>
      <c r="H92">
        <v>-266.90000000000003</v>
      </c>
      <c r="J92">
        <v>1108.3</v>
      </c>
    </row>
    <row r="93" spans="1:10" x14ac:dyDescent="0.2">
      <c r="A93" s="2">
        <v>2000.2</v>
      </c>
      <c r="B93">
        <v>66</v>
      </c>
      <c r="C93" s="3">
        <f t="shared" si="2"/>
        <v>-0.1210653753026647</v>
      </c>
      <c r="D93">
        <v>184441.60000000001</v>
      </c>
      <c r="E93" s="1">
        <v>7.1233333333333304</v>
      </c>
      <c r="F93" s="7">
        <v>160404400</v>
      </c>
      <c r="G93" s="3">
        <f t="shared" si="3"/>
        <v>5.1091886763027228</v>
      </c>
      <c r="H93">
        <v>2653.9</v>
      </c>
      <c r="J93">
        <v>1114.8</v>
      </c>
    </row>
    <row r="94" spans="1:10" x14ac:dyDescent="0.2">
      <c r="A94" s="2">
        <v>2000.3</v>
      </c>
      <c r="B94">
        <v>66.88</v>
      </c>
      <c r="C94" s="3">
        <f t="shared" si="2"/>
        <v>1.3333333333333197</v>
      </c>
      <c r="D94">
        <v>182615.5</v>
      </c>
      <c r="E94" s="1">
        <v>7.08</v>
      </c>
      <c r="F94" s="7">
        <v>166224900</v>
      </c>
      <c r="G94" s="3">
        <f t="shared" si="3"/>
        <v>3.6286411095954874</v>
      </c>
      <c r="H94">
        <v>3873.8</v>
      </c>
      <c r="J94">
        <v>1114.7</v>
      </c>
    </row>
    <row r="95" spans="1:10" x14ac:dyDescent="0.2">
      <c r="A95" s="2">
        <v>2000.4</v>
      </c>
      <c r="B95">
        <v>67.33</v>
      </c>
      <c r="C95" s="3">
        <f t="shared" si="2"/>
        <v>0.67284688995215003</v>
      </c>
      <c r="D95">
        <v>191344.80000000002</v>
      </c>
      <c r="E95" s="1">
        <v>6.9733333333333301</v>
      </c>
      <c r="F95" s="7">
        <v>172397600</v>
      </c>
      <c r="G95" s="3">
        <f t="shared" si="3"/>
        <v>3.7134629047753887</v>
      </c>
      <c r="H95">
        <v>3920</v>
      </c>
      <c r="J95">
        <v>1252</v>
      </c>
    </row>
    <row r="96" spans="1:10" x14ac:dyDescent="0.2">
      <c r="A96" s="2">
        <v>2001.1</v>
      </c>
      <c r="B96">
        <v>68.52</v>
      </c>
      <c r="C96" s="3">
        <f t="shared" si="2"/>
        <v>1.7674142284271444</v>
      </c>
      <c r="D96">
        <v>201026.2</v>
      </c>
      <c r="E96" s="1">
        <v>5.9466666666666699</v>
      </c>
      <c r="F96" s="7">
        <v>165662300</v>
      </c>
      <c r="G96" s="3">
        <f t="shared" si="3"/>
        <v>-3.9068409305001883</v>
      </c>
      <c r="H96">
        <v>303.90000000000003</v>
      </c>
      <c r="J96">
        <v>1314</v>
      </c>
    </row>
    <row r="97" spans="1:10" x14ac:dyDescent="0.2">
      <c r="A97" s="2">
        <v>2001.2</v>
      </c>
      <c r="B97">
        <v>69.320000000000007</v>
      </c>
      <c r="C97" s="3">
        <f t="shared" si="2"/>
        <v>1.1675423234092319</v>
      </c>
      <c r="D97">
        <v>210716.90000000002</v>
      </c>
      <c r="E97" s="1">
        <v>5.78</v>
      </c>
      <c r="F97" s="7">
        <v>176302900</v>
      </c>
      <c r="G97" s="3">
        <f t="shared" si="3"/>
        <v>6.4230666844538487</v>
      </c>
      <c r="H97">
        <v>1675.4</v>
      </c>
      <c r="J97">
        <v>1302.3</v>
      </c>
    </row>
    <row r="98" spans="1:10" x14ac:dyDescent="0.2">
      <c r="A98" s="2">
        <v>2001.3</v>
      </c>
      <c r="B98">
        <v>69.72</v>
      </c>
      <c r="C98" s="3">
        <f t="shared" si="2"/>
        <v>0.57703404500863975</v>
      </c>
      <c r="D98">
        <v>231949.6</v>
      </c>
      <c r="E98" s="1">
        <v>4.9666666666666703</v>
      </c>
      <c r="F98" s="7">
        <v>179813600</v>
      </c>
      <c r="G98" s="3">
        <f t="shared" si="3"/>
        <v>1.9912888557136688</v>
      </c>
      <c r="H98">
        <v>16.2</v>
      </c>
      <c r="J98">
        <v>1305.9000000000001</v>
      </c>
    </row>
    <row r="99" spans="1:10" x14ac:dyDescent="0.2">
      <c r="A99" s="2">
        <v>2001.4</v>
      </c>
      <c r="B99">
        <v>69.55</v>
      </c>
      <c r="C99" s="3">
        <f t="shared" si="2"/>
        <v>-0.24383247274814002</v>
      </c>
      <c r="D99">
        <v>245247.90000000002</v>
      </c>
      <c r="E99" s="1">
        <v>4.5766666666666698</v>
      </c>
      <c r="F99" s="7">
        <v>185242500</v>
      </c>
      <c r="G99" s="3">
        <f t="shared" si="3"/>
        <v>3.0191820863382901</v>
      </c>
      <c r="H99">
        <v>169.70000000000002</v>
      </c>
      <c r="J99">
        <v>1326.1000000000001</v>
      </c>
    </row>
    <row r="100" spans="1:10" x14ac:dyDescent="0.2">
      <c r="A100" s="2">
        <v>2002.1</v>
      </c>
      <c r="B100">
        <v>70.260000000000005</v>
      </c>
      <c r="C100" s="3">
        <f t="shared" si="2"/>
        <v>1.0208483105679456</v>
      </c>
      <c r="D100">
        <v>264984.7</v>
      </c>
      <c r="E100" s="1">
        <v>4.6566666666666698</v>
      </c>
      <c r="F100" s="7">
        <v>182815100</v>
      </c>
      <c r="G100" s="3">
        <f t="shared" si="3"/>
        <v>-1.3103904341606243</v>
      </c>
      <c r="H100">
        <v>300</v>
      </c>
      <c r="J100">
        <v>1327</v>
      </c>
    </row>
    <row r="101" spans="1:10" x14ac:dyDescent="0.2">
      <c r="A101" s="2">
        <v>2002.2</v>
      </c>
      <c r="B101">
        <v>71.19</v>
      </c>
      <c r="C101" s="3">
        <f t="shared" si="2"/>
        <v>1.323654995730128</v>
      </c>
      <c r="D101">
        <v>261037.2</v>
      </c>
      <c r="E101" s="1">
        <v>4.81666666666667</v>
      </c>
      <c r="F101" s="7">
        <v>195025500</v>
      </c>
      <c r="G101" s="3">
        <f t="shared" si="3"/>
        <v>6.6790981707747443</v>
      </c>
      <c r="H101" s="2">
        <v>1868.5509999999999</v>
      </c>
      <c r="J101">
        <v>1204.8</v>
      </c>
    </row>
    <row r="102" spans="1:10" x14ac:dyDescent="0.2">
      <c r="A102" s="2">
        <v>2002.3</v>
      </c>
      <c r="B102">
        <v>71.48</v>
      </c>
      <c r="C102" s="3">
        <f t="shared" si="2"/>
        <v>0.40736058435173472</v>
      </c>
      <c r="D102">
        <v>267525.40000000002</v>
      </c>
      <c r="E102" s="1">
        <v>4.84</v>
      </c>
      <c r="F102" s="7">
        <v>197296000</v>
      </c>
      <c r="G102" s="3">
        <f t="shared" si="3"/>
        <v>1.1642067319401761</v>
      </c>
      <c r="H102" s="2">
        <v>3059.78</v>
      </c>
      <c r="J102">
        <v>1225.5</v>
      </c>
    </row>
    <row r="103" spans="1:10" x14ac:dyDescent="0.2">
      <c r="A103" s="2">
        <v>2002.4</v>
      </c>
      <c r="B103">
        <v>71.850000000000009</v>
      </c>
      <c r="C103" s="3">
        <f t="shared" si="2"/>
        <v>0.51762730833799786</v>
      </c>
      <c r="D103">
        <v>280846.7</v>
      </c>
      <c r="E103" s="1">
        <v>4.9066666666666698</v>
      </c>
      <c r="F103" s="7">
        <v>209604700</v>
      </c>
      <c r="G103" s="3">
        <f t="shared" si="3"/>
        <v>6.2386971859540896</v>
      </c>
      <c r="H103" s="2">
        <v>2370.9720000000002</v>
      </c>
      <c r="J103">
        <v>1200.4000000000001</v>
      </c>
    </row>
    <row r="104" spans="1:10" x14ac:dyDescent="0.2">
      <c r="A104" s="2">
        <v>2003.1</v>
      </c>
      <c r="B104">
        <v>73.12</v>
      </c>
      <c r="C104" s="3">
        <f t="shared" si="2"/>
        <v>1.7675713291579687</v>
      </c>
      <c r="D104">
        <v>277142</v>
      </c>
      <c r="E104" s="1">
        <v>4.6666666666666696</v>
      </c>
      <c r="F104" s="7">
        <v>196663600</v>
      </c>
      <c r="G104" s="3">
        <f t="shared" si="3"/>
        <v>-6.1740504864633339</v>
      </c>
      <c r="H104" s="2">
        <v>3045.0709999999999</v>
      </c>
      <c r="J104">
        <v>1252.9000000000001</v>
      </c>
    </row>
    <row r="105" spans="1:10" x14ac:dyDescent="0.2">
      <c r="A105" s="2">
        <v>2003.2</v>
      </c>
      <c r="B105">
        <v>73.540000000000006</v>
      </c>
      <c r="C105" s="3">
        <f t="shared" si="2"/>
        <v>0.57439824945295648</v>
      </c>
      <c r="D105">
        <v>275001</v>
      </c>
      <c r="E105" s="1">
        <v>4.43</v>
      </c>
      <c r="F105" s="7">
        <v>205785300</v>
      </c>
      <c r="G105" s="3">
        <f t="shared" si="3"/>
        <v>4.6382248672352189</v>
      </c>
      <c r="H105" s="2">
        <v>-1187.5319999999999</v>
      </c>
      <c r="J105">
        <v>1193.1000000000001</v>
      </c>
    </row>
    <row r="106" spans="1:10" x14ac:dyDescent="0.2">
      <c r="A106" s="2">
        <v>2003.3</v>
      </c>
      <c r="B106">
        <v>73.739999999999995</v>
      </c>
      <c r="C106" s="3">
        <f t="shared" si="2"/>
        <v>0.2719608376393623</v>
      </c>
      <c r="D106">
        <v>281080.10000000003</v>
      </c>
      <c r="E106" s="1">
        <v>3.96</v>
      </c>
      <c r="F106" s="7">
        <v>209454400</v>
      </c>
      <c r="G106" s="3">
        <f t="shared" si="3"/>
        <v>1.7829747800255813</v>
      </c>
      <c r="H106" s="2">
        <v>4342.4809999999998</v>
      </c>
      <c r="J106">
        <v>1150.2</v>
      </c>
    </row>
    <row r="107" spans="1:10" x14ac:dyDescent="0.2">
      <c r="A107" s="2">
        <v>2003.4</v>
      </c>
      <c r="B107">
        <v>74.38</v>
      </c>
      <c r="C107" s="3">
        <f t="shared" si="2"/>
        <v>0.86791429346351201</v>
      </c>
      <c r="D107">
        <v>295032.3</v>
      </c>
      <c r="E107" s="1">
        <v>4.1666666666666696</v>
      </c>
      <c r="F107" s="7">
        <v>225461800</v>
      </c>
      <c r="G107" s="3">
        <f t="shared" si="3"/>
        <v>7.6424271822411072</v>
      </c>
      <c r="H107" s="2">
        <v>4857.259</v>
      </c>
      <c r="J107">
        <v>1197.8</v>
      </c>
    </row>
    <row r="108" spans="1:10" x14ac:dyDescent="0.2">
      <c r="A108" s="2">
        <v>2004.1</v>
      </c>
      <c r="B108">
        <v>75.489999999999995</v>
      </c>
      <c r="C108" s="3">
        <f t="shared" si="2"/>
        <v>1.4923366496369939</v>
      </c>
      <c r="D108">
        <v>307305</v>
      </c>
      <c r="E108" s="1">
        <v>4.09</v>
      </c>
      <c r="F108" s="7">
        <v>213471200</v>
      </c>
      <c r="G108" s="3">
        <f t="shared" si="3"/>
        <v>-5.3182401630786247</v>
      </c>
      <c r="H108" s="2">
        <v>6978.5780000000004</v>
      </c>
      <c r="J108">
        <v>1153.6000000000001</v>
      </c>
    </row>
    <row r="109" spans="1:10" x14ac:dyDescent="0.2">
      <c r="A109" s="2">
        <v>2004.2</v>
      </c>
      <c r="B109">
        <v>76.05</v>
      </c>
      <c r="C109" s="3">
        <f t="shared" si="2"/>
        <v>0.74182010862366976</v>
      </c>
      <c r="D109">
        <v>304804.3</v>
      </c>
      <c r="E109" s="1">
        <v>3.9066666666666698</v>
      </c>
      <c r="F109" s="7">
        <v>225589800</v>
      </c>
      <c r="G109" s="3">
        <f t="shared" si="3"/>
        <v>5.6769250371947022</v>
      </c>
      <c r="H109" s="2">
        <v>6501.4210000000003</v>
      </c>
      <c r="J109">
        <v>1152.5</v>
      </c>
    </row>
    <row r="110" spans="1:10" x14ac:dyDescent="0.2">
      <c r="A110">
        <v>2004.3</v>
      </c>
      <c r="B110">
        <v>76.930000000000007</v>
      </c>
      <c r="C110" s="3">
        <f t="shared" si="2"/>
        <v>1.1571334648257769</v>
      </c>
      <c r="D110">
        <v>298608.5</v>
      </c>
      <c r="E110" s="1">
        <v>3.71</v>
      </c>
      <c r="F110" s="7">
        <v>229235500</v>
      </c>
      <c r="G110" s="3">
        <f t="shared" si="3"/>
        <v>1.6160748402631597</v>
      </c>
      <c r="H110" s="2">
        <v>8705.0409999999993</v>
      </c>
      <c r="J110">
        <v>1147.9000000000001</v>
      </c>
    </row>
    <row r="111" spans="1:10" x14ac:dyDescent="0.2">
      <c r="A111">
        <v>2004.4</v>
      </c>
      <c r="B111">
        <v>76.89</v>
      </c>
      <c r="C111" s="3">
        <f t="shared" si="2"/>
        <v>-5.1995320421172053E-2</v>
      </c>
      <c r="D111">
        <v>318060</v>
      </c>
      <c r="E111" s="1">
        <v>3.4433333333333298</v>
      </c>
      <c r="F111" s="7">
        <v>240142800</v>
      </c>
      <c r="G111" s="3">
        <f t="shared" si="3"/>
        <v>4.75811992470625</v>
      </c>
      <c r="H111" s="2">
        <v>6926.0929999999998</v>
      </c>
      <c r="J111">
        <v>1043.8</v>
      </c>
    </row>
    <row r="112" spans="1:10" x14ac:dyDescent="0.2">
      <c r="A112">
        <v>2005.1</v>
      </c>
      <c r="B112">
        <v>77.95</v>
      </c>
      <c r="C112" s="3">
        <f t="shared" si="2"/>
        <v>1.3785927949018006</v>
      </c>
      <c r="D112">
        <v>334382.80000000005</v>
      </c>
      <c r="E112" s="1">
        <v>3.5366666666666702</v>
      </c>
      <c r="F112" s="7">
        <v>224035800</v>
      </c>
      <c r="G112" s="3">
        <f t="shared" si="3"/>
        <v>-6.7072591807874282</v>
      </c>
      <c r="H112" s="2">
        <v>7249.4290000000001</v>
      </c>
      <c r="J112">
        <v>1024.3</v>
      </c>
    </row>
    <row r="113" spans="1:10" x14ac:dyDescent="0.2">
      <c r="A113">
        <v>2005.2</v>
      </c>
      <c r="B113">
        <v>78.31</v>
      </c>
      <c r="C113" s="3">
        <f t="shared" si="2"/>
        <v>0.46183450930084025</v>
      </c>
      <c r="D113">
        <v>345037.80000000005</v>
      </c>
      <c r="E113" s="1">
        <v>3.5133333333333301</v>
      </c>
      <c r="F113" s="7">
        <v>235823700</v>
      </c>
      <c r="G113" s="3">
        <f t="shared" si="3"/>
        <v>5.2616144384067143</v>
      </c>
      <c r="H113" s="2">
        <v>6180.8450000000003</v>
      </c>
      <c r="J113">
        <v>1024.4000000000001</v>
      </c>
    </row>
    <row r="114" spans="1:10" x14ac:dyDescent="0.2">
      <c r="A114">
        <v>2005.3</v>
      </c>
      <c r="B114">
        <v>78.73</v>
      </c>
      <c r="C114" s="3">
        <f t="shared" si="2"/>
        <v>0.53632997062955656</v>
      </c>
      <c r="D114">
        <v>341871.5</v>
      </c>
      <c r="E114" s="1">
        <v>3.57</v>
      </c>
      <c r="F114" s="7">
        <v>242709800</v>
      </c>
      <c r="G114" s="3">
        <f t="shared" si="3"/>
        <v>2.9200203372264921</v>
      </c>
      <c r="H114" s="2">
        <v>6007.9179999999997</v>
      </c>
      <c r="J114">
        <v>1038</v>
      </c>
    </row>
    <row r="115" spans="1:10" x14ac:dyDescent="0.2">
      <c r="A115">
        <v>2005.4</v>
      </c>
      <c r="B115">
        <v>78.78</v>
      </c>
      <c r="C115" s="3">
        <f t="shared" si="2"/>
        <v>6.3508192556827048E-2</v>
      </c>
      <c r="D115">
        <v>325588.60000000003</v>
      </c>
      <c r="E115" s="1">
        <v>3.9766666666666701</v>
      </c>
      <c r="F115" s="7">
        <v>254878500</v>
      </c>
      <c r="G115" s="3">
        <f t="shared" si="3"/>
        <v>5.013683007443448</v>
      </c>
      <c r="H115" s="2">
        <v>4869.37</v>
      </c>
      <c r="J115">
        <v>1013</v>
      </c>
    </row>
    <row r="116" spans="1:10" x14ac:dyDescent="0.2">
      <c r="A116">
        <v>2006.1</v>
      </c>
      <c r="B116">
        <v>79.570000000000007</v>
      </c>
      <c r="C116" s="3">
        <f t="shared" si="2"/>
        <v>1.0027925869510179</v>
      </c>
      <c r="D116">
        <v>327706.7</v>
      </c>
      <c r="E116" s="1">
        <v>4.2233333333333301</v>
      </c>
      <c r="F116" s="7">
        <v>236667500</v>
      </c>
      <c r="G116" s="3">
        <f t="shared" si="3"/>
        <v>-7.14497299693776</v>
      </c>
      <c r="H116" s="2">
        <v>6122.3450000000003</v>
      </c>
      <c r="J116">
        <v>975.9</v>
      </c>
    </row>
    <row r="117" spans="1:10" x14ac:dyDescent="0.2">
      <c r="A117" s="2">
        <v>2006.2</v>
      </c>
      <c r="B117">
        <v>80.070000000000007</v>
      </c>
      <c r="C117" s="3">
        <f t="shared" si="2"/>
        <v>0.62837752921955925</v>
      </c>
      <c r="D117">
        <v>342682.2</v>
      </c>
      <c r="E117" s="1">
        <v>4.3866666666666703</v>
      </c>
      <c r="F117" s="7">
        <v>246819200</v>
      </c>
      <c r="G117" s="3">
        <f t="shared" si="3"/>
        <v>4.2894356005788614</v>
      </c>
      <c r="H117" s="2">
        <v>1342.877</v>
      </c>
      <c r="J117">
        <v>960.30000000000007</v>
      </c>
    </row>
    <row r="118" spans="1:10" x14ac:dyDescent="0.2">
      <c r="A118" s="2">
        <v>2006.3</v>
      </c>
      <c r="B118">
        <v>80.72</v>
      </c>
      <c r="C118" s="3">
        <f t="shared" si="2"/>
        <v>0.8117896840264649</v>
      </c>
      <c r="D118">
        <v>336079.4</v>
      </c>
      <c r="E118" s="1">
        <v>4.6500000000000004</v>
      </c>
      <c r="F118" s="7">
        <v>255259100</v>
      </c>
      <c r="G118" s="3">
        <f t="shared" si="3"/>
        <v>3.4194665568967109</v>
      </c>
      <c r="H118" s="2">
        <v>4753.7849999999999</v>
      </c>
      <c r="J118">
        <v>945.2</v>
      </c>
    </row>
    <row r="119" spans="1:10" x14ac:dyDescent="0.2">
      <c r="A119" s="2">
        <v>2006.4</v>
      </c>
      <c r="B119">
        <v>80.460000000000008</v>
      </c>
      <c r="C119" s="3">
        <f t="shared" si="2"/>
        <v>-0.32210109018829813</v>
      </c>
      <c r="D119">
        <v>361484.4</v>
      </c>
      <c r="E119" s="1">
        <v>4.64333333333333</v>
      </c>
      <c r="F119" s="7">
        <v>266855700</v>
      </c>
      <c r="G119" s="3">
        <f t="shared" si="3"/>
        <v>4.5430701589091349</v>
      </c>
      <c r="H119" s="2">
        <v>2496.971</v>
      </c>
      <c r="J119">
        <v>929.6</v>
      </c>
    </row>
    <row r="120" spans="1:10" x14ac:dyDescent="0.2">
      <c r="A120" s="2">
        <v>2007.1</v>
      </c>
      <c r="B120">
        <v>81.16</v>
      </c>
      <c r="C120" s="3">
        <f t="shared" si="2"/>
        <v>0.86999751429279737</v>
      </c>
      <c r="D120">
        <v>313675.60000000003</v>
      </c>
      <c r="E120" s="1">
        <v>4.9366666666666701</v>
      </c>
      <c r="F120" s="7">
        <v>252586300</v>
      </c>
      <c r="G120" s="3">
        <f t="shared" si="3"/>
        <v>-5.3472344791585913</v>
      </c>
      <c r="H120" s="2">
        <v>7488.5829999999996</v>
      </c>
      <c r="J120">
        <v>940.30000000000007</v>
      </c>
    </row>
    <row r="121" spans="1:10" x14ac:dyDescent="0.2">
      <c r="A121" s="2">
        <v>2007.2</v>
      </c>
      <c r="B121">
        <v>82.03</v>
      </c>
      <c r="C121" s="3">
        <f t="shared" si="2"/>
        <v>1.071956628881221</v>
      </c>
      <c r="D121">
        <v>309469.10000000003</v>
      </c>
      <c r="E121" s="1">
        <v>5.0066666666666704</v>
      </c>
      <c r="F121" s="7">
        <v>268345300</v>
      </c>
      <c r="G121" s="3">
        <f t="shared" si="3"/>
        <v>6.2390557207576247</v>
      </c>
      <c r="H121" s="2">
        <v>2441.8119999999999</v>
      </c>
      <c r="J121">
        <v>926.80000000000007</v>
      </c>
    </row>
    <row r="122" spans="1:10" x14ac:dyDescent="0.2">
      <c r="A122">
        <v>2007.3</v>
      </c>
      <c r="B122">
        <v>82.58</v>
      </c>
      <c r="C122" s="3">
        <f t="shared" si="2"/>
        <v>0.67048640741191878</v>
      </c>
      <c r="D122">
        <v>296231.5</v>
      </c>
      <c r="E122" s="1">
        <v>5.2</v>
      </c>
      <c r="F122" s="7">
        <v>275865800</v>
      </c>
      <c r="G122" s="3">
        <f t="shared" si="3"/>
        <v>2.8025458243539303</v>
      </c>
      <c r="H122" s="2">
        <v>5022.549</v>
      </c>
      <c r="J122">
        <v>920.7</v>
      </c>
    </row>
    <row r="123" spans="1:10" x14ac:dyDescent="0.2">
      <c r="A123">
        <v>2007.4</v>
      </c>
      <c r="B123">
        <v>83.18</v>
      </c>
      <c r="C123" s="3">
        <f t="shared" si="2"/>
        <v>0.72656817631389092</v>
      </c>
      <c r="D123">
        <v>308233.90000000002</v>
      </c>
      <c r="E123" s="1">
        <v>5.5</v>
      </c>
      <c r="F123" s="7">
        <v>292862800</v>
      </c>
      <c r="G123" s="3">
        <f t="shared" si="3"/>
        <v>6.1613291680230109</v>
      </c>
      <c r="H123" s="2">
        <v>4470.2809999999999</v>
      </c>
      <c r="J123">
        <v>938.2</v>
      </c>
    </row>
    <row r="124" spans="1:10" x14ac:dyDescent="0.2">
      <c r="A124">
        <v>2008.1</v>
      </c>
      <c r="B124">
        <v>84.25</v>
      </c>
      <c r="C124" s="3">
        <f t="shared" si="2"/>
        <v>1.2863669151238266</v>
      </c>
      <c r="D124">
        <v>295571.5</v>
      </c>
      <c r="E124" s="1">
        <v>5.4466666666666699</v>
      </c>
      <c r="F124" s="7">
        <v>271693800</v>
      </c>
      <c r="G124" s="3">
        <f t="shared" si="3"/>
        <v>-7.2282993948019296</v>
      </c>
      <c r="H124" s="2">
        <v>2708.7109999999998</v>
      </c>
      <c r="J124">
        <v>991.7</v>
      </c>
    </row>
    <row r="125" spans="1:10" x14ac:dyDescent="0.2">
      <c r="A125">
        <v>2008.2</v>
      </c>
      <c r="B125">
        <v>86</v>
      </c>
      <c r="C125" s="3">
        <f t="shared" si="2"/>
        <v>2.0771513353115667</v>
      </c>
      <c r="D125">
        <v>307760.3</v>
      </c>
      <c r="E125" s="1">
        <v>5.3666666666666698</v>
      </c>
      <c r="F125" s="7">
        <v>289566500</v>
      </c>
      <c r="G125" s="3">
        <f t="shared" si="3"/>
        <v>6.5782509575117221</v>
      </c>
      <c r="H125" s="2">
        <v>-6608.3850000000002</v>
      </c>
      <c r="J125">
        <v>1043.4000000000001</v>
      </c>
    </row>
    <row r="126" spans="1:10" x14ac:dyDescent="0.2">
      <c r="A126">
        <v>2008.3</v>
      </c>
      <c r="B126">
        <v>87.15</v>
      </c>
      <c r="C126" s="3">
        <f t="shared" si="2"/>
        <v>1.3372093023255927</v>
      </c>
      <c r="D126">
        <v>318818.2</v>
      </c>
      <c r="E126" s="1">
        <v>5.6933333333333298</v>
      </c>
      <c r="F126" s="7">
        <v>295242900</v>
      </c>
      <c r="G126" s="3">
        <f t="shared" si="3"/>
        <v>1.9603096352651228</v>
      </c>
      <c r="H126" s="2">
        <v>-300.78699999999998</v>
      </c>
      <c r="J126">
        <v>1187.7</v>
      </c>
    </row>
    <row r="127" spans="1:10" x14ac:dyDescent="0.2">
      <c r="A127">
        <v>2008.4</v>
      </c>
      <c r="B127">
        <v>86.92</v>
      </c>
      <c r="C127" s="3">
        <f t="shared" si="2"/>
        <v>-0.26391279403328305</v>
      </c>
      <c r="D127">
        <v>321234.40000000002</v>
      </c>
      <c r="E127" s="1">
        <v>5.4433333333333298</v>
      </c>
      <c r="F127" s="7">
        <v>297713400</v>
      </c>
      <c r="G127" s="3">
        <f t="shared" si="3"/>
        <v>0.83676864032971032</v>
      </c>
      <c r="H127" s="2">
        <v>-7900.8819999999996</v>
      </c>
      <c r="J127">
        <v>1257.5</v>
      </c>
    </row>
    <row r="128" spans="1:10" x14ac:dyDescent="0.2">
      <c r="A128">
        <v>2009.1</v>
      </c>
      <c r="B128">
        <v>87.54</v>
      </c>
      <c r="C128" s="3">
        <f t="shared" si="2"/>
        <v>0.7132995858260438</v>
      </c>
      <c r="D128">
        <v>346707.7</v>
      </c>
      <c r="E128" s="1">
        <v>2.79</v>
      </c>
      <c r="F128" s="7">
        <v>278108800</v>
      </c>
      <c r="G128" s="3">
        <f t="shared" si="3"/>
        <v>-6.5850579785794006</v>
      </c>
      <c r="H128" s="2">
        <v>1542.645</v>
      </c>
      <c r="J128">
        <v>1377.1000000000001</v>
      </c>
    </row>
    <row r="129" spans="1:10" x14ac:dyDescent="0.2">
      <c r="A129" s="2">
        <v>2009.2</v>
      </c>
      <c r="B129">
        <v>88.38</v>
      </c>
      <c r="C129" s="3">
        <f t="shared" si="2"/>
        <v>0.95956134338586185</v>
      </c>
      <c r="D129">
        <v>368128.4</v>
      </c>
      <c r="E129" s="1">
        <v>2.41333333333333</v>
      </c>
      <c r="F129" s="7">
        <v>297889500</v>
      </c>
      <c r="G129" s="3">
        <f t="shared" si="3"/>
        <v>7.1125760853306241</v>
      </c>
      <c r="H129" s="2">
        <v>3003.8490000000002</v>
      </c>
      <c r="J129">
        <v>1284.7</v>
      </c>
    </row>
    <row r="130" spans="1:10" x14ac:dyDescent="0.2">
      <c r="A130" s="2">
        <v>2009.3</v>
      </c>
      <c r="B130">
        <v>88.88</v>
      </c>
      <c r="C130" s="3">
        <f t="shared" si="2"/>
        <v>0.565738854944553</v>
      </c>
      <c r="D130">
        <v>376292.4</v>
      </c>
      <c r="E130" s="1">
        <v>2.5099999999999998</v>
      </c>
      <c r="F130" s="7">
        <v>309041300</v>
      </c>
      <c r="G130" s="3">
        <f t="shared" si="3"/>
        <v>3.7436029131607595</v>
      </c>
      <c r="H130" s="2">
        <v>16390.223999999998</v>
      </c>
      <c r="J130">
        <v>1188.7</v>
      </c>
    </row>
    <row r="131" spans="1:10" x14ac:dyDescent="0.2">
      <c r="A131" s="2">
        <v>2009.4</v>
      </c>
      <c r="B131">
        <v>89.01</v>
      </c>
      <c r="C131" s="3">
        <f t="shared" si="2"/>
        <v>0.14626462646265548</v>
      </c>
      <c r="D131">
        <v>380301.4</v>
      </c>
      <c r="E131" s="1">
        <v>2.8</v>
      </c>
      <c r="F131" s="7">
        <v>320308200</v>
      </c>
      <c r="G131" s="3">
        <f t="shared" si="3"/>
        <v>3.6457586736788894</v>
      </c>
      <c r="H131" s="2">
        <v>9935.4230000000007</v>
      </c>
      <c r="J131">
        <v>1167.6000000000001</v>
      </c>
    </row>
    <row r="132" spans="1:10" x14ac:dyDescent="0.2">
      <c r="A132">
        <v>2010.1</v>
      </c>
      <c r="B132">
        <v>90.16</v>
      </c>
      <c r="C132" s="3">
        <f t="shared" si="2"/>
        <v>1.2919896640826822</v>
      </c>
      <c r="D132">
        <v>386158.4</v>
      </c>
      <c r="E132" s="1">
        <v>2.8633333333333302</v>
      </c>
      <c r="F132" s="7">
        <v>307737900</v>
      </c>
      <c r="G132" s="3">
        <f t="shared" si="3"/>
        <v>-3.9244390246643723</v>
      </c>
      <c r="H132" s="2">
        <v>11119.543</v>
      </c>
      <c r="J132">
        <v>1130.8</v>
      </c>
    </row>
    <row r="133" spans="1:10" x14ac:dyDescent="0.2">
      <c r="A133" s="2">
        <v>2010.2</v>
      </c>
      <c r="B133">
        <v>90.73</v>
      </c>
      <c r="C133" s="3">
        <f t="shared" si="2"/>
        <v>0.63220940550134941</v>
      </c>
      <c r="D133">
        <v>402894.5</v>
      </c>
      <c r="E133" s="1">
        <v>2.4700000000000002</v>
      </c>
      <c r="F133" s="7">
        <v>329481000</v>
      </c>
      <c r="G133" s="3">
        <f t="shared" si="3"/>
        <v>7.0654605753792454</v>
      </c>
      <c r="H133" s="2">
        <v>2927.8829999999998</v>
      </c>
      <c r="J133">
        <v>1210.3</v>
      </c>
    </row>
    <row r="134" spans="1:10" x14ac:dyDescent="0.2">
      <c r="A134" s="2">
        <v>2010.3</v>
      </c>
      <c r="B134">
        <v>91.43</v>
      </c>
      <c r="C134" s="3">
        <f t="shared" ref="C134:C183" si="4">(B134/B133-1)*100</f>
        <v>0.77151989419155242</v>
      </c>
      <c r="D134">
        <v>402569.10000000003</v>
      </c>
      <c r="E134" s="1">
        <v>2.62333333333333</v>
      </c>
      <c r="F134" s="7">
        <v>334833600</v>
      </c>
      <c r="G134" s="3">
        <f t="shared" ref="G134:G170" si="5">(F134/F133-1)*100</f>
        <v>1.6245549819261296</v>
      </c>
      <c r="H134" s="2">
        <v>14607.278</v>
      </c>
      <c r="J134">
        <v>1142</v>
      </c>
    </row>
    <row r="135" spans="1:10" x14ac:dyDescent="0.2">
      <c r="A135" s="2">
        <v>2010.4</v>
      </c>
      <c r="B135">
        <v>91.89</v>
      </c>
      <c r="C135" s="3">
        <f t="shared" si="4"/>
        <v>0.50311713879469533</v>
      </c>
      <c r="D135">
        <v>418093.5</v>
      </c>
      <c r="E135" s="1">
        <v>2.73</v>
      </c>
      <c r="F135" s="7">
        <v>350558700</v>
      </c>
      <c r="G135" s="3">
        <f t="shared" si="5"/>
        <v>4.6963924767406962</v>
      </c>
      <c r="H135" s="2">
        <v>10616.986999999999</v>
      </c>
      <c r="J135">
        <v>1138.9000000000001</v>
      </c>
    </row>
    <row r="136" spans="1:10" x14ac:dyDescent="0.2">
      <c r="A136" s="2">
        <v>2011.1</v>
      </c>
      <c r="B136">
        <v>93.62</v>
      </c>
      <c r="C136" s="3">
        <f t="shared" si="4"/>
        <v>1.8826858200021723</v>
      </c>
      <c r="D136">
        <v>422908</v>
      </c>
      <c r="E136" s="1">
        <v>3.1366666666666698</v>
      </c>
      <c r="F136" s="7">
        <v>328096000</v>
      </c>
      <c r="G136" s="3">
        <f t="shared" si="5"/>
        <v>-6.4076857884285854</v>
      </c>
      <c r="H136" s="2">
        <v>13019.455</v>
      </c>
      <c r="J136">
        <v>1107.2</v>
      </c>
    </row>
    <row r="137" spans="1:10" x14ac:dyDescent="0.2">
      <c r="A137" s="2">
        <v>2011.2</v>
      </c>
      <c r="B137">
        <v>94.350000000000009</v>
      </c>
      <c r="C137" s="3">
        <f t="shared" si="4"/>
        <v>0.77974791711172831</v>
      </c>
      <c r="D137">
        <v>417457.5</v>
      </c>
      <c r="E137" s="1">
        <v>3.4633333333333298</v>
      </c>
      <c r="F137" s="7">
        <v>343678800</v>
      </c>
      <c r="G137" s="3">
        <f t="shared" si="5"/>
        <v>4.7494635716375688</v>
      </c>
      <c r="H137" s="2">
        <v>7036.9059999999999</v>
      </c>
      <c r="J137">
        <v>1078.0999999999999</v>
      </c>
    </row>
    <row r="138" spans="1:10" x14ac:dyDescent="0.2">
      <c r="A138" s="2">
        <v>2011.3</v>
      </c>
      <c r="B138">
        <v>95.38</v>
      </c>
      <c r="C138" s="3">
        <f t="shared" si="4"/>
        <v>1.0916799152093093</v>
      </c>
      <c r="D138">
        <v>421944.60000000003</v>
      </c>
      <c r="E138" s="1">
        <v>3.58666666666667</v>
      </c>
      <c r="F138" s="7">
        <v>349987000</v>
      </c>
      <c r="G138" s="3">
        <f t="shared" si="5"/>
        <v>1.8354929079128501</v>
      </c>
      <c r="H138" s="2">
        <v>8306.7219999999998</v>
      </c>
      <c r="J138">
        <v>1179.5</v>
      </c>
    </row>
    <row r="139" spans="1:10" x14ac:dyDescent="0.2">
      <c r="A139" s="2">
        <v>2011.4</v>
      </c>
      <c r="B139">
        <v>95.53</v>
      </c>
      <c r="C139" s="3">
        <f t="shared" si="4"/>
        <v>0.15726567414553472</v>
      </c>
      <c r="D139">
        <v>428250.30000000005</v>
      </c>
      <c r="E139" s="1">
        <v>3.5633333333333299</v>
      </c>
      <c r="F139" s="7">
        <v>367175400</v>
      </c>
      <c r="G139" s="3">
        <f t="shared" si="5"/>
        <v>4.91115384285703</v>
      </c>
      <c r="H139" s="2">
        <v>6295.8609999999999</v>
      </c>
      <c r="J139">
        <v>1153.3</v>
      </c>
    </row>
    <row r="140" spans="1:10" x14ac:dyDescent="0.2">
      <c r="A140" s="2">
        <v>2012.1</v>
      </c>
      <c r="B140">
        <v>96.44</v>
      </c>
      <c r="C140" s="3">
        <f t="shared" si="4"/>
        <v>0.95258034125405011</v>
      </c>
      <c r="D140">
        <v>443130.60000000003</v>
      </c>
      <c r="E140" s="1">
        <v>3.54</v>
      </c>
      <c r="F140" s="7">
        <v>344574600</v>
      </c>
      <c r="G140" s="3">
        <f t="shared" si="5"/>
        <v>-6.1553143266133814</v>
      </c>
      <c r="H140" s="2">
        <v>9161.0769999999993</v>
      </c>
      <c r="J140">
        <v>1137.8</v>
      </c>
    </row>
    <row r="141" spans="1:10" x14ac:dyDescent="0.2">
      <c r="A141" s="2">
        <v>2012.2</v>
      </c>
      <c r="B141">
        <v>96.64</v>
      </c>
      <c r="C141" s="3">
        <f t="shared" si="4"/>
        <v>0.20738282870178537</v>
      </c>
      <c r="D141">
        <v>439542.4</v>
      </c>
      <c r="E141" s="1">
        <v>3.54</v>
      </c>
      <c r="F141" s="7">
        <v>358275700</v>
      </c>
      <c r="G141" s="3">
        <f t="shared" si="5"/>
        <v>3.9762362054544864</v>
      </c>
      <c r="H141" s="2">
        <v>1175.6769999999999</v>
      </c>
      <c r="J141">
        <v>1153.8</v>
      </c>
    </row>
    <row r="142" spans="1:10" x14ac:dyDescent="0.2">
      <c r="A142" s="2">
        <v>2012.3</v>
      </c>
      <c r="B142">
        <v>96.91</v>
      </c>
      <c r="C142" s="3">
        <f t="shared" si="4"/>
        <v>0.27938741721853511</v>
      </c>
      <c r="D142">
        <v>446432.2</v>
      </c>
      <c r="E142" s="1">
        <v>3.2233333333333301</v>
      </c>
      <c r="F142" s="7">
        <v>361834300</v>
      </c>
      <c r="G142" s="3">
        <f t="shared" si="5"/>
        <v>0.99325742717131238</v>
      </c>
      <c r="H142" s="2">
        <v>9698.5730000000003</v>
      </c>
      <c r="J142">
        <v>1118.6000000000001</v>
      </c>
    </row>
    <row r="143" spans="1:10" x14ac:dyDescent="0.2">
      <c r="A143" s="2">
        <v>2012.4</v>
      </c>
      <c r="B143">
        <v>97.17</v>
      </c>
      <c r="C143" s="3">
        <f t="shared" si="4"/>
        <v>0.26829016613352241</v>
      </c>
      <c r="D143">
        <v>461093</v>
      </c>
      <c r="E143" s="1">
        <v>2.8866666666666698</v>
      </c>
      <c r="F143" s="7">
        <v>375426700</v>
      </c>
      <c r="G143" s="3">
        <f t="shared" si="5"/>
        <v>3.756526122592585</v>
      </c>
      <c r="H143" s="2">
        <v>7473.29</v>
      </c>
      <c r="J143">
        <v>1071.0999999999999</v>
      </c>
    </row>
    <row r="144" spans="1:10" x14ac:dyDescent="0.2">
      <c r="A144" s="2">
        <f>A143+0.7</f>
        <v>2013.1000000000001</v>
      </c>
      <c r="B144">
        <v>97.94</v>
      </c>
      <c r="C144" s="3">
        <f t="shared" si="4"/>
        <v>0.79242564577544083</v>
      </c>
      <c r="D144">
        <v>472618.30000000005</v>
      </c>
      <c r="E144" s="1">
        <v>2.8333333333333299</v>
      </c>
      <c r="F144" s="7">
        <v>355384700</v>
      </c>
      <c r="G144" s="3">
        <f t="shared" si="5"/>
        <v>-5.3384588789236354</v>
      </c>
      <c r="H144" s="2">
        <v>9937.7780000000002</v>
      </c>
      <c r="J144">
        <v>1112.5</v>
      </c>
    </row>
    <row r="145" spans="1:10" x14ac:dyDescent="0.2">
      <c r="A145" s="2">
        <f>A144+0.1</f>
        <v>2013.2</v>
      </c>
      <c r="B145">
        <v>97.81</v>
      </c>
      <c r="C145" s="3">
        <f t="shared" si="4"/>
        <v>-0.1327343271390613</v>
      </c>
      <c r="D145">
        <v>492009.2</v>
      </c>
      <c r="E145" s="1">
        <v>2.7366666666666699</v>
      </c>
      <c r="F145" s="7">
        <v>373096500</v>
      </c>
      <c r="G145" s="3">
        <f t="shared" si="5"/>
        <v>4.9838386402115686</v>
      </c>
      <c r="H145" s="2">
        <v>5585.4970000000003</v>
      </c>
      <c r="J145">
        <v>1145.3</v>
      </c>
    </row>
    <row r="146" spans="1:10" x14ac:dyDescent="0.2">
      <c r="A146" s="2">
        <f t="shared" ref="A146:A151" si="6">A145+0.1</f>
        <v>2013.3</v>
      </c>
      <c r="B146">
        <v>98.240000000000009</v>
      </c>
      <c r="C146" s="3">
        <f t="shared" si="4"/>
        <v>0.43962784991309345</v>
      </c>
      <c r="D146">
        <v>497420.60000000003</v>
      </c>
      <c r="E146" s="1">
        <v>2.6666666666666701</v>
      </c>
      <c r="F146" s="7">
        <v>379887200</v>
      </c>
      <c r="G146" s="3">
        <f t="shared" si="5"/>
        <v>1.8200921209392318</v>
      </c>
      <c r="H146" s="2">
        <v>14398.959000000001</v>
      </c>
      <c r="J146">
        <v>1075.2</v>
      </c>
    </row>
    <row r="147" spans="1:10" x14ac:dyDescent="0.2">
      <c r="A147" s="2">
        <f t="shared" si="6"/>
        <v>2013.3999999999999</v>
      </c>
      <c r="B147">
        <v>98.210000000000008</v>
      </c>
      <c r="C147" s="3">
        <f t="shared" si="4"/>
        <v>-3.0537459283386248E-2</v>
      </c>
      <c r="D147">
        <v>505709.80000000005</v>
      </c>
      <c r="E147" s="1">
        <v>2.6533333333333302</v>
      </c>
      <c r="F147" s="7">
        <v>392450800</v>
      </c>
      <c r="G147" s="3">
        <f t="shared" si="5"/>
        <v>3.3071922402228893</v>
      </c>
      <c r="H147" s="2">
        <v>10757.717000000001</v>
      </c>
      <c r="J147">
        <v>1055.3</v>
      </c>
    </row>
    <row r="148" spans="1:10" x14ac:dyDescent="0.2">
      <c r="A148" s="2">
        <f>A147+0.7</f>
        <v>2014.1</v>
      </c>
      <c r="B148">
        <v>99.04</v>
      </c>
      <c r="C148" s="3">
        <f t="shared" si="4"/>
        <v>0.8451277873943619</v>
      </c>
      <c r="D148">
        <v>518567.5</v>
      </c>
      <c r="E148" s="1">
        <v>2.65</v>
      </c>
      <c r="F148" s="7">
        <v>373559700</v>
      </c>
      <c r="G148" s="3">
        <f t="shared" si="5"/>
        <v>-4.8136224973932995</v>
      </c>
      <c r="H148" s="2">
        <v>13304.745999999999</v>
      </c>
      <c r="J148">
        <v>1066.0999999999999</v>
      </c>
    </row>
    <row r="149" spans="1:10" x14ac:dyDescent="0.2">
      <c r="A149" s="2">
        <f>A148+0.1</f>
        <v>2014.1999999999998</v>
      </c>
      <c r="B149">
        <v>99.38</v>
      </c>
      <c r="C149" s="3">
        <f t="shared" si="4"/>
        <v>0.34329563812600661</v>
      </c>
      <c r="D149">
        <v>534302.9</v>
      </c>
      <c r="E149" s="1">
        <v>2.65</v>
      </c>
      <c r="F149" s="7">
        <v>388566900</v>
      </c>
      <c r="G149" s="3">
        <f t="shared" si="5"/>
        <v>4.0173498372549243</v>
      </c>
      <c r="H149" s="2">
        <v>5169.5169999999998</v>
      </c>
      <c r="J149">
        <v>1012.1</v>
      </c>
    </row>
    <row r="150" spans="1:10" x14ac:dyDescent="0.2">
      <c r="A150" s="2">
        <f t="shared" si="6"/>
        <v>2014.2999999999997</v>
      </c>
      <c r="B150">
        <v>99.59</v>
      </c>
      <c r="C150" s="3">
        <f t="shared" si="4"/>
        <v>0.21131012276112138</v>
      </c>
      <c r="D150">
        <v>553260.30000000005</v>
      </c>
      <c r="E150" s="1">
        <v>2.50566666666667</v>
      </c>
      <c r="F150" s="7">
        <v>393425400</v>
      </c>
      <c r="G150" s="3">
        <f t="shared" si="5"/>
        <v>1.2503638369608883</v>
      </c>
      <c r="H150" s="2">
        <v>14715.143</v>
      </c>
      <c r="J150">
        <v>1054.7</v>
      </c>
    </row>
    <row r="151" spans="1:10" x14ac:dyDescent="0.2">
      <c r="A151" s="2">
        <f t="shared" si="6"/>
        <v>2014.3999999999996</v>
      </c>
      <c r="B151">
        <v>99.17</v>
      </c>
      <c r="C151" s="3">
        <f t="shared" si="4"/>
        <v>-0.42172908926598751</v>
      </c>
      <c r="D151">
        <v>575571.9</v>
      </c>
      <c r="E151" s="1">
        <v>2.16</v>
      </c>
      <c r="F151" s="7">
        <v>407377000</v>
      </c>
      <c r="G151" s="3">
        <f t="shared" si="5"/>
        <v>3.5461869009982605</v>
      </c>
      <c r="H151" s="2">
        <v>8918.6370000000006</v>
      </c>
      <c r="J151">
        <v>1099.2</v>
      </c>
    </row>
    <row r="152" spans="1:10" x14ac:dyDescent="0.2">
      <c r="A152" s="2">
        <f>A151+0.7</f>
        <v>2015.0999999999997</v>
      </c>
      <c r="B152">
        <v>99.73</v>
      </c>
      <c r="C152" s="3">
        <f t="shared" si="4"/>
        <v>0.56468690128064214</v>
      </c>
      <c r="D152">
        <v>603683.5</v>
      </c>
      <c r="E152" s="1">
        <v>2.06666666666667</v>
      </c>
      <c r="F152" s="7">
        <v>394273000</v>
      </c>
      <c r="G152" s="3">
        <f t="shared" si="5"/>
        <v>-3.2166764446691865</v>
      </c>
      <c r="H152" s="2">
        <v>18346.804</v>
      </c>
      <c r="J152">
        <v>1109.4000000000001</v>
      </c>
    </row>
    <row r="153" spans="1:10" x14ac:dyDescent="0.2">
      <c r="A153" s="2">
        <f>A152+0.1</f>
        <v>2015.1999999999996</v>
      </c>
      <c r="B153">
        <v>99.94</v>
      </c>
      <c r="C153" s="3">
        <f t="shared" si="4"/>
        <v>0.21056853504461959</v>
      </c>
      <c r="D153">
        <v>640803.5</v>
      </c>
      <c r="E153" s="1">
        <v>1.77</v>
      </c>
      <c r="F153" s="7">
        <v>411386800</v>
      </c>
      <c r="G153" s="3">
        <f t="shared" si="5"/>
        <v>4.3405964902491379</v>
      </c>
      <c r="H153" s="2">
        <v>21633.076000000001</v>
      </c>
      <c r="J153">
        <v>1118.3</v>
      </c>
    </row>
    <row r="154" spans="1:10" x14ac:dyDescent="0.2">
      <c r="A154" s="2">
        <f>A153+0.1</f>
        <v>2015.2999999999995</v>
      </c>
      <c r="B154">
        <v>100.24000000000001</v>
      </c>
      <c r="C154" s="3">
        <f t="shared" si="4"/>
        <v>0.3001801080648514</v>
      </c>
      <c r="D154">
        <v>681725.9</v>
      </c>
      <c r="E154" s="1">
        <v>1.63</v>
      </c>
      <c r="F154" s="7">
        <v>420790800</v>
      </c>
      <c r="G154" s="3">
        <f t="shared" si="5"/>
        <v>2.2859265294851383</v>
      </c>
      <c r="H154" s="2">
        <v>24606.758000000002</v>
      </c>
      <c r="J154">
        <v>1190.4000000000001</v>
      </c>
    </row>
    <row r="155" spans="1:10" x14ac:dyDescent="0.2">
      <c r="A155" s="2">
        <f>A154+0.1</f>
        <v>2015.3999999999994</v>
      </c>
      <c r="B155">
        <v>100.08</v>
      </c>
      <c r="C155" s="3">
        <f t="shared" si="4"/>
        <v>-0.15961691939346823</v>
      </c>
      <c r="D155">
        <v>697420</v>
      </c>
      <c r="E155" s="1">
        <v>1.61333333333333</v>
      </c>
      <c r="F155" s="7">
        <v>431569800</v>
      </c>
      <c r="G155" s="3">
        <f t="shared" si="5"/>
        <v>2.5616054343393424</v>
      </c>
      <c r="H155" s="2">
        <v>20275.724999999999</v>
      </c>
      <c r="J155">
        <v>1172</v>
      </c>
    </row>
    <row r="156" spans="1:10" x14ac:dyDescent="0.2">
      <c r="A156" s="2">
        <f>A155+0.7</f>
        <v>2016.0999999999995</v>
      </c>
      <c r="B156">
        <v>100.59</v>
      </c>
      <c r="C156" s="3">
        <f t="shared" si="4"/>
        <v>0.50959232613909666</v>
      </c>
      <c r="D156">
        <v>722483.10000000009</v>
      </c>
      <c r="E156" s="1">
        <v>1.6466666666666701</v>
      </c>
      <c r="F156" s="7">
        <v>413495100</v>
      </c>
      <c r="G156" s="3">
        <f t="shared" si="5"/>
        <v>-4.1881290118075949</v>
      </c>
      <c r="H156" s="2">
        <v>23741.973000000002</v>
      </c>
      <c r="J156">
        <v>1144.5</v>
      </c>
    </row>
    <row r="157" spans="1:10" x14ac:dyDescent="0.2">
      <c r="A157" s="2">
        <f>A156+0.1</f>
        <v>2016.1999999999994</v>
      </c>
      <c r="B157">
        <v>100.78</v>
      </c>
      <c r="C157" s="3">
        <f t="shared" si="4"/>
        <v>0.18888557510685633</v>
      </c>
      <c r="D157">
        <v>735491.8</v>
      </c>
      <c r="E157" s="1">
        <v>1.54</v>
      </c>
      <c r="F157" s="7">
        <v>434536300</v>
      </c>
      <c r="G157" s="3">
        <f t="shared" si="5"/>
        <v>5.0886213645578771</v>
      </c>
      <c r="H157" s="2">
        <v>21357.780999999999</v>
      </c>
      <c r="J157">
        <v>1152.6000000000001</v>
      </c>
    </row>
    <row r="158" spans="1:10" x14ac:dyDescent="0.2">
      <c r="A158" s="2">
        <f>A157+0.1</f>
        <v>2016.2999999999993</v>
      </c>
      <c r="B158">
        <v>100.97</v>
      </c>
      <c r="C158" s="3">
        <f t="shared" si="4"/>
        <v>0.18852947013296983</v>
      </c>
      <c r="D158">
        <v>751528.60000000009</v>
      </c>
      <c r="E158" s="1">
        <v>1.35</v>
      </c>
      <c r="F158" s="7">
        <v>439479800</v>
      </c>
      <c r="G158" s="3">
        <f t="shared" si="5"/>
        <v>1.1376494898124756</v>
      </c>
      <c r="H158" s="2">
        <v>26719.96</v>
      </c>
      <c r="J158">
        <v>1102</v>
      </c>
    </row>
    <row r="159" spans="1:10" x14ac:dyDescent="0.2">
      <c r="A159" s="2">
        <f>A158+0.1</f>
        <v>2016.3999999999992</v>
      </c>
      <c r="B159">
        <v>101.54</v>
      </c>
      <c r="C159" s="3">
        <f t="shared" si="4"/>
        <v>0.56452411607408326</v>
      </c>
      <c r="D159">
        <v>774726.20000000007</v>
      </c>
      <c r="E159" s="1">
        <v>1.4366666666666701</v>
      </c>
      <c r="F159" s="7">
        <v>453268400</v>
      </c>
      <c r="G159" s="3">
        <f t="shared" si="5"/>
        <v>3.1374820867762221</v>
      </c>
      <c r="H159" s="2">
        <v>19388.886999999999</v>
      </c>
      <c r="J159">
        <v>1208.5</v>
      </c>
    </row>
    <row r="160" spans="1:10" x14ac:dyDescent="0.2">
      <c r="A160" s="2">
        <f>A159+0.7</f>
        <v>2017.0999999999992</v>
      </c>
      <c r="B160">
        <v>102.8</v>
      </c>
      <c r="C160" s="3">
        <f t="shared" si="4"/>
        <v>1.2408902895410634</v>
      </c>
      <c r="D160">
        <v>792140.10000000009</v>
      </c>
      <c r="E160" s="1">
        <v>1.49</v>
      </c>
      <c r="F160" s="7">
        <v>433094700</v>
      </c>
      <c r="G160" s="3">
        <f t="shared" si="5"/>
        <v>-4.4507183823094714</v>
      </c>
      <c r="H160" s="2">
        <v>21766.423999999999</v>
      </c>
      <c r="J160">
        <v>1119.3</v>
      </c>
    </row>
    <row r="161" spans="1:10" x14ac:dyDescent="0.2">
      <c r="A161" s="2">
        <f>A160+0.1</f>
        <v>2017.1999999999991</v>
      </c>
      <c r="B161">
        <v>102.72</v>
      </c>
      <c r="C161" s="3">
        <f t="shared" si="4"/>
        <v>-7.7821011673151474E-2</v>
      </c>
      <c r="D161">
        <v>806576.5</v>
      </c>
      <c r="E161" s="1">
        <v>1.4</v>
      </c>
      <c r="F161" s="7">
        <v>454228300</v>
      </c>
      <c r="G161" s="3">
        <f t="shared" si="5"/>
        <v>4.8796718131161709</v>
      </c>
      <c r="H161" s="2">
        <v>15633.191000000001</v>
      </c>
      <c r="J161">
        <v>1144</v>
      </c>
    </row>
    <row r="162" spans="1:10" x14ac:dyDescent="0.2">
      <c r="A162" s="2">
        <f>A161+0.1</f>
        <v>2017.299999999999</v>
      </c>
      <c r="B162">
        <v>103.21000000000001</v>
      </c>
      <c r="C162" s="3">
        <f t="shared" si="4"/>
        <v>0.47702492211838532</v>
      </c>
      <c r="D162">
        <v>828363.10000000009</v>
      </c>
      <c r="E162" s="1">
        <v>1.38666666666667</v>
      </c>
      <c r="F162" s="7">
        <v>473425600</v>
      </c>
      <c r="G162" s="3">
        <f t="shared" si="5"/>
        <v>4.2263548968657361</v>
      </c>
      <c r="H162" s="2">
        <v>29245.062000000002</v>
      </c>
      <c r="J162">
        <v>1145.7</v>
      </c>
    </row>
    <row r="163" spans="1:10" x14ac:dyDescent="0.2">
      <c r="A163" s="2">
        <f>A162+0.1</f>
        <v>2017.399999999999</v>
      </c>
      <c r="B163">
        <v>103</v>
      </c>
      <c r="C163" s="3">
        <f t="shared" si="4"/>
        <v>-0.20346865613798393</v>
      </c>
      <c r="D163">
        <v>827510.20000000007</v>
      </c>
      <c r="E163" s="1">
        <v>1.4966666666666699</v>
      </c>
      <c r="F163" s="7">
        <v>474949700</v>
      </c>
      <c r="G163" s="3">
        <f t="shared" si="5"/>
        <v>0.32193020402784267</v>
      </c>
      <c r="H163" s="2">
        <v>30198.436000000002</v>
      </c>
      <c r="J163">
        <v>1071.4000000000001</v>
      </c>
    </row>
    <row r="164" spans="1:10" x14ac:dyDescent="0.2">
      <c r="A164" s="2">
        <f>2018+0.1</f>
        <v>2018.1</v>
      </c>
      <c r="B164">
        <v>103.91</v>
      </c>
      <c r="C164" s="3">
        <f t="shared" si="4"/>
        <v>0.88349514563106357</v>
      </c>
      <c r="D164">
        <v>839620.20000000007</v>
      </c>
      <c r="E164" s="1">
        <v>1.65333333333333</v>
      </c>
      <c r="F164" s="7">
        <v>449207100</v>
      </c>
      <c r="G164" s="3">
        <f t="shared" si="5"/>
        <v>-5.4200686935900748</v>
      </c>
      <c r="H164" s="2">
        <v>20139.435000000001</v>
      </c>
      <c r="J164">
        <v>1064.4000000000001</v>
      </c>
    </row>
    <row r="165" spans="1:10" x14ac:dyDescent="0.2">
      <c r="A165" s="2">
        <f>A164+0.1</f>
        <v>2018.1999999999998</v>
      </c>
      <c r="B165">
        <v>104.25</v>
      </c>
      <c r="C165" s="3">
        <f t="shared" si="4"/>
        <v>0.32720623616591116</v>
      </c>
      <c r="D165">
        <v>841591.70000000007</v>
      </c>
      <c r="E165" s="1">
        <v>1.65</v>
      </c>
      <c r="F165" s="7">
        <v>472816300</v>
      </c>
      <c r="G165" s="3">
        <f t="shared" si="5"/>
        <v>5.2557495195423298</v>
      </c>
      <c r="H165" s="2">
        <v>12629.439</v>
      </c>
      <c r="J165">
        <v>1117.2</v>
      </c>
    </row>
    <row r="166" spans="1:10" x14ac:dyDescent="0.2">
      <c r="A166" s="2">
        <f>A165+0.1</f>
        <v>2018.2999999999997</v>
      </c>
      <c r="B166">
        <v>104.81</v>
      </c>
      <c r="C166" s="3">
        <f t="shared" si="4"/>
        <v>0.53717026378896637</v>
      </c>
      <c r="D166">
        <v>845098.8</v>
      </c>
      <c r="E166" s="1">
        <v>1.65</v>
      </c>
      <c r="F166" s="7">
        <v>485732500</v>
      </c>
      <c r="G166" s="3">
        <f t="shared" si="5"/>
        <v>2.7317586132288518</v>
      </c>
      <c r="H166" s="2">
        <v>18464.506000000001</v>
      </c>
      <c r="J166">
        <v>1110.2</v>
      </c>
    </row>
    <row r="167" spans="1:10" x14ac:dyDescent="0.2">
      <c r="A167" s="2">
        <f>A166+0.1</f>
        <v>2018.3999999999996</v>
      </c>
      <c r="B167">
        <v>104.84</v>
      </c>
      <c r="C167" s="3">
        <f t="shared" si="4"/>
        <v>2.8623222974899498E-2</v>
      </c>
      <c r="D167">
        <v>853252</v>
      </c>
      <c r="E167" s="1">
        <v>1.7666666666666699</v>
      </c>
      <c r="F167" s="7">
        <v>490436700</v>
      </c>
      <c r="G167" s="3">
        <f t="shared" si="5"/>
        <v>0.96847544687661546</v>
      </c>
      <c r="H167" s="2">
        <v>23330.162</v>
      </c>
      <c r="J167">
        <v>1118.1000000000001</v>
      </c>
    </row>
    <row r="168" spans="1:10" x14ac:dyDescent="0.2">
      <c r="A168" s="2">
        <f>A167+0.7</f>
        <v>2019.0999999999997</v>
      </c>
      <c r="B168">
        <v>104.47</v>
      </c>
      <c r="C168" s="3">
        <f t="shared" si="4"/>
        <v>-0.35291873330790535</v>
      </c>
      <c r="D168">
        <v>866253.20000000007</v>
      </c>
      <c r="E168" s="1">
        <v>1.88</v>
      </c>
      <c r="F168" s="7">
        <v>455648800</v>
      </c>
      <c r="G168" s="3">
        <f t="shared" si="5"/>
        <v>-7.0932497506813856</v>
      </c>
      <c r="H168" s="2">
        <v>15233.121999999999</v>
      </c>
      <c r="J168">
        <v>1136.1000000000001</v>
      </c>
    </row>
    <row r="169" spans="1:10" x14ac:dyDescent="0.2">
      <c r="A169" s="2">
        <f t="shared" ref="A169:A170" si="7">A168+0.1</f>
        <v>2019.1999999999996</v>
      </c>
      <c r="B169">
        <v>104.93</v>
      </c>
      <c r="C169" s="3">
        <f t="shared" si="4"/>
        <v>0.44031779458217901</v>
      </c>
      <c r="D169">
        <v>872153.4</v>
      </c>
      <c r="E169" s="1">
        <v>1.8333333333333299</v>
      </c>
      <c r="F169" s="7">
        <v>480845000</v>
      </c>
      <c r="G169" s="3">
        <f t="shared" si="5"/>
        <v>5.5297413270922746</v>
      </c>
      <c r="H169" s="2">
        <v>8856.768</v>
      </c>
      <c r="J169">
        <v>1156.4000000000001</v>
      </c>
    </row>
    <row r="170" spans="1:10" x14ac:dyDescent="0.2">
      <c r="A170" s="2">
        <f t="shared" si="7"/>
        <v>2019.2999999999995</v>
      </c>
      <c r="B170">
        <v>104.86</v>
      </c>
      <c r="C170" s="3">
        <f t="shared" si="4"/>
        <v>-6.6711140760511434E-2</v>
      </c>
      <c r="D170" s="2">
        <v>880367.08495505888</v>
      </c>
      <c r="E170" s="1">
        <v>1.57</v>
      </c>
      <c r="F170" s="7">
        <v>488722200</v>
      </c>
      <c r="G170" s="3">
        <f t="shared" si="5"/>
        <v>1.6381994197714356</v>
      </c>
      <c r="H170" s="2">
        <v>9721.8649999999998</v>
      </c>
      <c r="J170">
        <v>1199.2</v>
      </c>
    </row>
    <row r="171" spans="1:10" x14ac:dyDescent="0.2">
      <c r="A171" s="2">
        <f>A170+0.1</f>
        <v>2019.3999999999994</v>
      </c>
      <c r="B171">
        <v>105.12</v>
      </c>
      <c r="C171" s="3">
        <f t="shared" si="4"/>
        <v>0.24794964714858203</v>
      </c>
      <c r="D171" s="2">
        <v>938911.84824967012</v>
      </c>
      <c r="E171" s="1">
        <v>1.5033333333333301</v>
      </c>
      <c r="F171" s="7">
        <v>499282000</v>
      </c>
      <c r="G171" s="3">
        <f>(F171/F170-1)*100</f>
        <v>2.1606957899600321</v>
      </c>
      <c r="H171" s="2">
        <v>9766.3709999999992</v>
      </c>
      <c r="J171">
        <v>1157.8</v>
      </c>
    </row>
    <row r="172" spans="1:10" x14ac:dyDescent="0.2">
      <c r="A172" s="2">
        <f>A171+0.7</f>
        <v>2020.0999999999995</v>
      </c>
      <c r="B172">
        <v>105.54</v>
      </c>
      <c r="C172" s="3">
        <f t="shared" si="4"/>
        <v>0.39954337899543724</v>
      </c>
      <c r="D172" s="2">
        <v>992816.35595449817</v>
      </c>
      <c r="E172" s="1">
        <v>1.37333333333333</v>
      </c>
      <c r="F172" s="7">
        <v>459481400</v>
      </c>
      <c r="G172" s="3">
        <f t="shared" ref="G172:G177" si="8">(F172/F171-1)*100</f>
        <v>-7.9715671704567725</v>
      </c>
      <c r="H172" s="2">
        <v>10544.657999999999</v>
      </c>
      <c r="J172" s="1">
        <v>1218.92</v>
      </c>
    </row>
    <row r="173" spans="1:10" x14ac:dyDescent="0.2">
      <c r="A173" s="2">
        <f t="shared" ref="A173:A175" si="9">A172+0.1</f>
        <v>2020.1999999999994</v>
      </c>
      <c r="B173">
        <v>104.87</v>
      </c>
      <c r="C173" s="3">
        <f t="shared" si="4"/>
        <v>-0.63483039605837233</v>
      </c>
      <c r="D173" s="2">
        <v>1073914.4659790334</v>
      </c>
      <c r="E173" s="1">
        <v>0.97</v>
      </c>
      <c r="F173" s="7">
        <v>474083400</v>
      </c>
      <c r="G173" s="3">
        <f t="shared" si="8"/>
        <v>3.1779305974082961</v>
      </c>
      <c r="H173" s="2">
        <v>8682.8760000000002</v>
      </c>
      <c r="J173" s="1">
        <v>1200.5</v>
      </c>
    </row>
    <row r="174" spans="1:10" x14ac:dyDescent="0.2">
      <c r="A174" s="2">
        <f t="shared" si="9"/>
        <v>2020.2999999999993</v>
      </c>
      <c r="B174">
        <v>106.2</v>
      </c>
      <c r="C174" s="3">
        <f t="shared" si="4"/>
        <v>1.2682368646896203</v>
      </c>
      <c r="D174" s="2">
        <v>1121087.6225556568</v>
      </c>
      <c r="E174" s="1">
        <v>0.7</v>
      </c>
      <c r="F174" s="7">
        <v>493519300</v>
      </c>
      <c r="G174" s="3">
        <f t="shared" si="8"/>
        <v>4.0996795078671822</v>
      </c>
      <c r="H174" s="2">
        <v>1949.319</v>
      </c>
      <c r="J174" s="1">
        <v>1165.97</v>
      </c>
    </row>
    <row r="175" spans="1:10" x14ac:dyDescent="0.2">
      <c r="A175" s="2">
        <f t="shared" si="9"/>
        <v>2020.3999999999992</v>
      </c>
      <c r="B175">
        <v>105.67</v>
      </c>
      <c r="C175" s="3">
        <f t="shared" si="4"/>
        <v>-0.49905838041431894</v>
      </c>
      <c r="D175" s="2">
        <v>1180217.0610104713</v>
      </c>
      <c r="E175" s="1">
        <v>0.65</v>
      </c>
      <c r="F175" s="7">
        <v>506068300</v>
      </c>
      <c r="G175" s="3">
        <f t="shared" si="8"/>
        <v>2.5427576996482237</v>
      </c>
      <c r="H175" s="2">
        <v>16007.019</v>
      </c>
      <c r="J175">
        <v>1086.0999999999999</v>
      </c>
    </row>
    <row r="176" spans="1:10" x14ac:dyDescent="0.2">
      <c r="A176" s="2">
        <v>2021.1</v>
      </c>
      <c r="B176" s="2">
        <v>107.26036878301606</v>
      </c>
      <c r="C176" s="3">
        <f t="shared" si="4"/>
        <v>1.5050333898136259</v>
      </c>
      <c r="D176" s="2">
        <v>1236675.4581916169</v>
      </c>
      <c r="E176" s="1">
        <v>0.72</v>
      </c>
      <c r="F176" s="7">
        <v>480411900</v>
      </c>
      <c r="G176" s="3">
        <f t="shared" si="8"/>
        <v>-5.0697504664884203</v>
      </c>
      <c r="H176" s="2">
        <v>18226.062000000002</v>
      </c>
      <c r="J176" s="1">
        <v>1126.72</v>
      </c>
    </row>
    <row r="177" spans="1:10" x14ac:dyDescent="0.2">
      <c r="A177" s="2">
        <f>A176+0.1</f>
        <v>2021.1999999999998</v>
      </c>
      <c r="B177" s="2">
        <v>107.48154589853483</v>
      </c>
      <c r="C177" s="3">
        <f t="shared" si="4"/>
        <v>0.20620581304005015</v>
      </c>
      <c r="D177" s="2">
        <v>1283094.9611955413</v>
      </c>
      <c r="E177" s="1">
        <v>0.69333333333333302</v>
      </c>
      <c r="F177" s="7">
        <v>510299900</v>
      </c>
      <c r="G177" s="3">
        <f t="shared" si="8"/>
        <v>6.2213279895856122</v>
      </c>
      <c r="H177" s="2">
        <v>9800.7819999999992</v>
      </c>
      <c r="J177" s="1">
        <v>1130.42</v>
      </c>
    </row>
    <row r="178" spans="1:10" x14ac:dyDescent="0.2">
      <c r="A178" s="2">
        <f t="shared" ref="A178:A179" si="10">A177+0.1</f>
        <v>2021.2999999999997</v>
      </c>
      <c r="B178" s="2">
        <v>108.6611571813017</v>
      </c>
      <c r="C178" s="3">
        <f t="shared" si="4"/>
        <v>1.0975012248897631</v>
      </c>
      <c r="D178" s="2">
        <v>1315821.498065504</v>
      </c>
      <c r="E178" s="1">
        <v>0.81333333333333302</v>
      </c>
      <c r="F178" s="7">
        <v>524998800</v>
      </c>
      <c r="G178" s="3">
        <f>(F178/F177-1)*400</f>
        <v>11.521773764799903</v>
      </c>
      <c r="H178" s="2">
        <v>7499.3580000000002</v>
      </c>
      <c r="J178" s="1">
        <v>1183.7</v>
      </c>
    </row>
    <row r="179" spans="1:10" x14ac:dyDescent="0.2">
      <c r="A179" s="2">
        <f t="shared" si="10"/>
        <v>2021.3999999999996</v>
      </c>
      <c r="B179" s="2">
        <v>109.57746237416526</v>
      </c>
      <c r="C179" s="3">
        <f t="shared" si="4"/>
        <v>0.84326839197441661</v>
      </c>
      <c r="D179" s="2">
        <v>1336106.4047332192</v>
      </c>
      <c r="E179">
        <v>1.27</v>
      </c>
      <c r="F179" s="7">
        <v>532022106.57915509</v>
      </c>
      <c r="G179" s="3">
        <f t="shared" ref="G179:G182" si="11">(F179/F178-1)*400</f>
        <v>5.3511029580677771</v>
      </c>
      <c r="H179" s="2">
        <v>7646.7939999999999</v>
      </c>
      <c r="J179" s="1">
        <v>1188.5899999999999</v>
      </c>
    </row>
    <row r="180" spans="1:10" x14ac:dyDescent="0.2">
      <c r="A180" s="2">
        <f>A179+0.7</f>
        <v>2022.0999999999997</v>
      </c>
      <c r="B180" s="75">
        <v>111.805792866925</v>
      </c>
      <c r="C180" s="3">
        <f t="shared" si="4"/>
        <v>2.0335664328042569</v>
      </c>
      <c r="D180" s="2">
        <v>1352807.8233878082</v>
      </c>
      <c r="E180">
        <v>1.5</v>
      </c>
      <c r="F180" s="7">
        <v>535394955.87658161</v>
      </c>
      <c r="G180" s="3">
        <f t="shared" si="11"/>
        <v>2.5358715404617982</v>
      </c>
      <c r="H180" s="2">
        <v>4359.9870000000001</v>
      </c>
      <c r="J180">
        <v>1211.55</v>
      </c>
    </row>
    <row r="181" spans="1:10" x14ac:dyDescent="0.2">
      <c r="A181" s="2">
        <f t="shared" ref="A181:A183" si="12">A180+0.1</f>
        <v>2022.1999999999996</v>
      </c>
      <c r="B181" s="75">
        <v>114.082810711471</v>
      </c>
      <c r="C181" s="3">
        <f t="shared" si="4"/>
        <v>2.0365830661888573</v>
      </c>
      <c r="D181" s="2">
        <v>1359045.9256154213</v>
      </c>
      <c r="E181">
        <v>1.99</v>
      </c>
      <c r="F181" s="7">
        <v>539352952.80916619</v>
      </c>
      <c r="G181" s="3">
        <f t="shared" si="11"/>
        <v>2.9570670318357806</v>
      </c>
      <c r="H181" s="2">
        <v>-4326.9189999999999</v>
      </c>
      <c r="J181">
        <v>1298.95</v>
      </c>
    </row>
    <row r="182" spans="1:10" x14ac:dyDescent="0.2">
      <c r="A182" s="2">
        <f t="shared" si="12"/>
        <v>2022.2999999999995</v>
      </c>
      <c r="B182" s="75">
        <v>114.831274910373</v>
      </c>
      <c r="C182" s="3">
        <f t="shared" si="4"/>
        <v>0.65607096654987096</v>
      </c>
      <c r="D182" s="2">
        <v>1296317.7077174371</v>
      </c>
      <c r="E182">
        <v>3.01</v>
      </c>
      <c r="F182" s="7">
        <v>540875959.32967949</v>
      </c>
      <c r="G182" s="3">
        <f t="shared" si="11"/>
        <v>1.1295063928590032</v>
      </c>
      <c r="H182" s="2">
        <v>-6390.3879999999999</v>
      </c>
      <c r="J182">
        <v>1431.67</v>
      </c>
    </row>
    <row r="183" spans="1:10" x14ac:dyDescent="0.2">
      <c r="A183" s="2">
        <f t="shared" si="12"/>
        <v>2022.3999999999994</v>
      </c>
      <c r="B183" s="75">
        <v>115.200236135184</v>
      </c>
      <c r="C183" s="3">
        <f t="shared" si="4"/>
        <v>0.32130726154435685</v>
      </c>
      <c r="E183">
        <v>4.0199999999999996</v>
      </c>
      <c r="H183" s="2">
        <v>-18293.798999999999</v>
      </c>
      <c r="J183">
        <v>1260.18</v>
      </c>
    </row>
    <row r="184" spans="1:10" x14ac:dyDescent="0.2">
      <c r="H184" s="2">
        <v>-18455.625</v>
      </c>
    </row>
    <row r="533" spans="8:8" x14ac:dyDescent="0.2">
      <c r="H533" t="e">
        <v>#N/A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US</vt:lpstr>
      <vt:lpstr>UK</vt:lpstr>
      <vt:lpstr>Germany</vt:lpstr>
      <vt:lpstr>Japan</vt:lpstr>
      <vt:lpstr>Mexico</vt:lpstr>
      <vt:lpstr>Korea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Nakamura</dc:creator>
  <cp:lastModifiedBy>Rauli Susmel</cp:lastModifiedBy>
  <cp:lastPrinted>2004-09-01T18:35:14Z</cp:lastPrinted>
  <dcterms:created xsi:type="dcterms:W3CDTF">1999-09-02T14:49:01Z</dcterms:created>
  <dcterms:modified xsi:type="dcterms:W3CDTF">2023-10-11T22:41:13Z</dcterms:modified>
</cp:coreProperties>
</file>