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960" windowWidth="20475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<sst xmlns="http://schemas.openxmlformats.org/spreadsheetml/2006/main" count="37" uniqueCount="32">
  <si>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S(t)</t>
  </si>
  <si>
    <t>Revenue</t>
  </si>
  <si>
    <t>CoGs</t>
  </si>
  <si>
    <t>Gross Profit</t>
  </si>
  <si>
    <t>Interest expense</t>
  </si>
  <si>
    <t>EBT</t>
  </si>
  <si>
    <t>Taxes</t>
  </si>
  <si>
    <t>EAT</t>
  </si>
  <si>
    <t>Cost of Goods</t>
  </si>
  <si>
    <t>CoGs (US)</t>
  </si>
  <si>
    <t>sales (US)</t>
  </si>
  <si>
    <t>Interest</t>
  </si>
  <si>
    <t>US</t>
  </si>
  <si>
    <t>Taxes (US)</t>
  </si>
  <si>
    <t>Income Statement (in USD)</t>
  </si>
  <si>
    <t>Year 1</t>
  </si>
  <si>
    <t>Year 2</t>
  </si>
  <si>
    <t>Change in EAT</t>
  </si>
  <si>
    <t>Change in S(t)</t>
  </si>
  <si>
    <t>US sales increase %</t>
  </si>
  <si>
    <t>Total Int payment</t>
  </si>
  <si>
    <t>Taxes-US</t>
  </si>
  <si>
    <t xml:space="preserve"> </t>
  </si>
  <si>
    <t>sales (EUR)</t>
  </si>
  <si>
    <t>CoGs (EUR)</t>
  </si>
  <si>
    <t>EUR</t>
  </si>
  <si>
    <t>Taxes (EUR)</t>
  </si>
  <si>
    <t>EUR purchase increase %</t>
  </si>
  <si>
    <t>Borrow in EUR %</t>
  </si>
  <si>
    <t>Taxes-EUR</t>
  </si>
  <si>
    <t>CF-elasticity</t>
  </si>
  <si>
    <t>base CF-elasticity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</si>
</sst>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6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8"/>
      <name val="Arial"/>
      <family val="2"/>
    </font>
    <font>
      <b/>
      <sz val="10"/>
      <color rgb="FF002060"/>
      <name val="Arial"/>
      <family val="2"/>
    </font>
    <font>
      <b/>
      <sz val="10"/>
      <color rgb="FF7030A0"/>
      <name val="Arial"/>
      <family val="2"/>
    </font>
    <font>
      <b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1" max="1" width="21.421875" style="0" customWidth="1"/>
    <col min="4" max="4" width="5.28125" style="0" customWidth="1"/>
    <col min="5" max="5" width="14.57421875" style="0" customWidth="1"/>
  </cols>
  <sheetData>
    <row r="1" spans="2:7" ht="12.75">
      <c r="B1" t="s">
        <v>15</v>
      </c>
      <c r="C1" t="s">
        <v>16</v>
      </c>
      <c r="F1" t="s">
        <v>15</v>
      </c>
      <c r="G1" t="s">
        <v>16</v>
      </c>
    </row>
    <row r="2" spans="1:5" ht="12.75">
      <c r="A2" s="7" t="s">
        <v>0</v>
      </c>
      <c r="B2" s="7">
        <v>1</v>
      </c>
      <c r="C2" s="7">
        <v>1.1</v>
      </c>
      <c r="E2" t="s">
        <v>14</v>
      </c>
    </row>
    <row r="3" spans="1:7" ht="12.75">
      <c r="A3" s="8" t="s">
        <v>1</v>
      </c>
      <c r="E3" s="7" t="s">
        <v>0</v>
      </c>
      <c r="F3" s="7">
        <f>B2</f>
        <v>1</v>
      </c>
      <c r="G3" s="7">
        <f>C2</f>
        <v>1.1</v>
      </c>
    </row>
    <row r="4" spans="1:3" ht="12.75">
      <c r="A4" t="s">
        <v>10</v>
      </c>
      <c r="B4" s="1">
        <f>10*(1+$B$19)</f>
        <v>10</v>
      </c>
      <c r="C4" s="1">
        <f>11*(1+$B$19)</f>
        <v>11</v>
      </c>
    </row>
    <row r="5" spans="1:7" ht="12.75">
      <c r="A5" t="s">
        <v>23</v>
      </c>
      <c r="B5">
        <v>15</v>
      </c>
      <c r="C5">
        <v>20</v>
      </c>
      <c r="E5" s="8" t="s">
        <v>1</v>
      </c>
      <c r="F5">
        <f>B4+B5*B2</f>
        <v>25</v>
      </c>
      <c r="G5">
        <f>C4+C5*C2</f>
        <v>33</v>
      </c>
    </row>
    <row r="6" spans="1:7" ht="12.75">
      <c r="A6" s="8" t="s">
        <v>8</v>
      </c>
      <c r="E6" s="8" t="s">
        <v>2</v>
      </c>
      <c r="F6">
        <f>B7+B8*B2</f>
        <v>13</v>
      </c>
      <c r="G6">
        <f>C7+C8*C2</f>
        <v>16.5</v>
      </c>
    </row>
    <row r="7" spans="1:7" ht="12.75">
      <c r="A7" t="s">
        <v>9</v>
      </c>
      <c r="B7">
        <f>5*(1-B18)</f>
        <v>5</v>
      </c>
      <c r="C7">
        <f>5.5*(1-B18)</f>
        <v>5.5</v>
      </c>
      <c r="E7" s="9" t="s">
        <v>3</v>
      </c>
      <c r="F7">
        <f>F5-F6</f>
        <v>12</v>
      </c>
      <c r="G7">
        <f>G5-G6</f>
        <v>16.5</v>
      </c>
    </row>
    <row r="8" spans="1:3" ht="12.75">
      <c r="A8" t="s">
        <v>24</v>
      </c>
      <c r="B8">
        <f>8*(1+B18)</f>
        <v>8</v>
      </c>
      <c r="C8">
        <f>10*(1+B18)</f>
        <v>10</v>
      </c>
    </row>
    <row r="9" spans="5:7" ht="12.75">
      <c r="E9" s="2" t="s">
        <v>4</v>
      </c>
      <c r="F9">
        <f>B12+B13*B2</f>
        <v>5</v>
      </c>
      <c r="G9">
        <f>C12+C13*C2</f>
        <v>5.1</v>
      </c>
    </row>
    <row r="10" spans="5:7" ht="12.75">
      <c r="E10" t="s">
        <v>5</v>
      </c>
      <c r="F10">
        <f>F7-F9</f>
        <v>7</v>
      </c>
      <c r="G10">
        <f>G7-G9</f>
        <v>11.4</v>
      </c>
    </row>
    <row r="11" spans="1:7" ht="12.75">
      <c r="A11" s="2" t="s">
        <v>11</v>
      </c>
      <c r="E11" s="10" t="s">
        <v>6</v>
      </c>
      <c r="F11">
        <f>F20+F21</f>
        <v>2.7</v>
      </c>
      <c r="G11">
        <f>G20+G21</f>
        <v>4.41</v>
      </c>
    </row>
    <row r="12" spans="1:7" ht="12.75">
      <c r="A12" t="s">
        <v>12</v>
      </c>
      <c r="B12" s="5">
        <f>$B$20*(1-$B$21)</f>
        <v>4</v>
      </c>
      <c r="C12" s="5">
        <f>$B$20*(1-$B$21)</f>
        <v>4</v>
      </c>
      <c r="E12" s="3" t="s">
        <v>7</v>
      </c>
      <c r="F12" s="3">
        <f>F10-F11</f>
        <v>4.3</v>
      </c>
      <c r="G12" s="3">
        <f>G10-G11</f>
        <v>6.99</v>
      </c>
    </row>
    <row r="13" spans="1:3" ht="12.75">
      <c r="A13" t="s">
        <v>25</v>
      </c>
      <c r="B13" s="4">
        <f>B20*(B21)</f>
        <v>1</v>
      </c>
      <c r="C13" s="4">
        <f>B13</f>
        <v>1</v>
      </c>
    </row>
    <row r="14" spans="5:6" ht="12.75">
      <c r="E14" t="s">
        <v>17</v>
      </c>
      <c r="F14">
        <f>(G12-F12)/F12</f>
        <v>0.6255813953488373</v>
      </c>
    </row>
    <row r="15" spans="1:6" ht="12.75">
      <c r="A15" t="s">
        <v>13</v>
      </c>
      <c r="B15">
        <v>0.3</v>
      </c>
      <c r="C15">
        <v>0.3</v>
      </c>
      <c r="E15" t="s">
        <v>18</v>
      </c>
      <c r="F15">
        <f>(C2-B2)/B2</f>
        <v>0.10000000000000009</v>
      </c>
    </row>
    <row r="16" spans="1:9" ht="12.75">
      <c r="A16" t="s">
        <v>26</v>
      </c>
      <c r="B16">
        <v>0.4</v>
      </c>
      <c r="C16">
        <v>0.4</v>
      </c>
      <c r="E16" s="1" t="s">
        <v>30</v>
      </c>
      <c r="F16" s="6">
        <f>(G12-F12)/F12/(C2-B2)/B2</f>
        <v>6.255813953488367</v>
      </c>
      <c r="H16" s="1" t="s">
        <v>31</v>
      </c>
      <c r="I16" s="6">
        <v>6.255813953488367</v>
      </c>
    </row>
    <row r="18" spans="1:2" ht="12.75">
      <c r="A18" t="s">
        <v>27</v>
      </c>
      <c r="B18">
        <v>0</v>
      </c>
    </row>
    <row r="19" spans="1:5" ht="12.75">
      <c r="A19" t="s">
        <v>19</v>
      </c>
      <c r="B19">
        <v>0</v>
      </c>
      <c r="E19" s="2" t="s">
        <v>6</v>
      </c>
    </row>
    <row r="20" spans="1:7" ht="12.75">
      <c r="A20" t="s">
        <v>20</v>
      </c>
      <c r="B20">
        <v>5</v>
      </c>
      <c r="E20" s="1" t="s">
        <v>21</v>
      </c>
      <c r="F20">
        <f>(B4-B7-B12)*B15</f>
        <v>0.3</v>
      </c>
      <c r="G20">
        <f>(C4-C7-C12)*C15</f>
        <v>0.44999999999999996</v>
      </c>
    </row>
    <row r="21" spans="1:7" ht="12.75">
      <c r="A21" t="s">
        <v>28</v>
      </c>
      <c r="B21">
        <v>0.2</v>
      </c>
      <c r="E21" s="1" t="s">
        <v>29</v>
      </c>
      <c r="F21">
        <f>(B5-B8-B13)*B16*B2</f>
        <v>2.4000000000000004</v>
      </c>
      <c r="G21">
        <f>(C5-C8-C13)*C16*C2</f>
        <v>3.9600000000000004</v>
      </c>
    </row>
    <row r="23" ht="12.75">
      <c r="I23" s="1" t="s">
        <v>22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Susmel</dc:creator>
  <cp:keywords/>
  <dc:description/>
  <cp:lastModifiedBy>Rauli Susmel</cp:lastModifiedBy>
  <dcterms:created xsi:type="dcterms:W3CDTF">2008-03-13T21:04:13Z</dcterms:created>
  <dcterms:modified xsi:type="dcterms:W3CDTF">2022-02-24T22:54:39Z</dcterms:modified>
  <cp:category/>
  <cp:version/>
  <cp:contentType/>
  <cp:contentStatus/>
</cp:coreProperties>
</file>