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90" windowWidth="13875" windowHeight="14040" activeTab="0"/>
  </bookViews>
  <sheets>
    <sheet name="case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<sst xmlns="http://schemas.openxmlformats.org/spreadsheetml/2006/main" count="19" uniqueCount="15">
  <si>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Years</t>
  </si>
  <si>
    <t>Inf UK</t>
  </si>
  <si>
    <t>3-mo UK</t>
  </si>
  <si>
    <t>GDP UK</t>
  </si>
  <si>
    <t>USD/GBP</t>
  </si>
  <si>
    <t>Inf US</t>
  </si>
  <si>
    <t>3-mo US</t>
  </si>
  <si>
    <t>GDP US</t>
  </si>
  <si>
    <t>change (st)</t>
  </si>
  <si>
    <t>Inf(US)-Inf(UK)</t>
  </si>
  <si>
    <t>Int(US)-Int(UK)</t>
  </si>
  <si>
    <t>gdp(US)-gdp(UK)</t>
  </si>
  <si>
    <t>%/yr</t>
  </si>
  <si>
    <t>Notes</t>
  </si>
  <si>
    <t>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</si>
</sst>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000"/>
    <numFmt numFmtId="168" formatCode="0.000"/>
    <numFmt numFmtId="169" formatCode="0.000000000000000000"/>
    <numFmt numFmtId="170" formatCode="0.00000000000000000"/>
    <numFmt numFmtId="171" formatCode="0.0000000000000000"/>
    <numFmt numFmtId="172" formatCode="yyyy\-mm\-dd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60" applyNumberFormat="1" applyFont="1" applyAlignment="1">
      <alignment/>
    </xf>
    <xf numFmtId="168" fontId="0" fillId="0" borderId="0" xfId="0" applyNumberFormat="1" applyAlignment="1">
      <alignment/>
    </xf>
    <xf numFmtId="2" fontId="0" fillId="0" borderId="0" xfId="6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6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57" applyNumberFormat="1">
      <alignment/>
      <protection/>
    </xf>
    <xf numFmtId="164" fontId="0" fillId="0" borderId="0" xfId="57" applyNumberFormat="1">
      <alignment/>
      <protection/>
    </xf>
    <xf numFmtId="164" fontId="0" fillId="0" borderId="0" xfId="57" applyNumberFormat="1">
      <alignment/>
      <protection/>
    </xf>
    <xf numFmtId="164" fontId="0" fillId="0" borderId="0" xfId="57" applyNumberFormat="1">
      <alignment/>
      <protection/>
    </xf>
    <xf numFmtId="164" fontId="0" fillId="0" borderId="0" xfId="57" applyNumberForma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7"/>
  <sheetViews>
    <sheetView tabSelected="1" zoomScalePageLayoutView="0" workbookViewId="0" topLeftCell="A1">
      <pane ySplit="2" topLeftCell="A180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2" max="4" width="9.140625" style="1" customWidth="1"/>
    <col min="5" max="5" width="9.140625" style="12" customWidth="1"/>
    <col min="6" max="6" width="5.140625" style="12" customWidth="1"/>
    <col min="7" max="7" width="9.140625" style="1" customWidth="1"/>
    <col min="8" max="8" width="9.140625" style="4" customWidth="1"/>
    <col min="10" max="10" width="6.140625" style="5" customWidth="1"/>
    <col min="11" max="11" width="11.421875" style="1" customWidth="1"/>
    <col min="12" max="12" width="14.28125" style="0" customWidth="1"/>
    <col min="13" max="13" width="13.7109375" style="0" customWidth="1"/>
    <col min="14" max="14" width="15.57421875" style="0" customWidth="1"/>
    <col min="19" max="19" width="14.421875" style="8" customWidth="1"/>
    <col min="20" max="20" width="8.57421875" style="8" customWidth="1"/>
    <col min="21" max="21" width="11.8515625" style="0" customWidth="1"/>
    <col min="25" max="25" width="8.140625" style="0" customWidth="1"/>
  </cols>
  <sheetData>
    <row r="1" spans="1:29" ht="12.75">
      <c r="A1" t="s">
        <v>0</v>
      </c>
      <c r="B1" s="1" t="s">
        <v>1</v>
      </c>
      <c r="C1" s="1" t="s">
        <v>2</v>
      </c>
      <c r="D1" s="1" t="s">
        <v>3</v>
      </c>
      <c r="E1" s="12" t="s">
        <v>4</v>
      </c>
      <c r="G1" s="1" t="s">
        <v>5</v>
      </c>
      <c r="H1" s="4" t="s">
        <v>6</v>
      </c>
      <c r="I1" s="4" t="s">
        <v>7</v>
      </c>
      <c r="K1" s="1" t="s">
        <v>8</v>
      </c>
      <c r="L1" t="s">
        <v>9</v>
      </c>
      <c r="M1" t="s">
        <v>10</v>
      </c>
      <c r="N1" t="s">
        <v>11</v>
      </c>
      <c r="P1" s="9"/>
      <c r="Q1" s="9"/>
      <c r="R1" s="9"/>
      <c r="S1" s="10"/>
      <c r="T1" s="10"/>
      <c r="U1" s="9"/>
      <c r="V1" s="9"/>
      <c r="W1" s="10"/>
      <c r="X1" s="10"/>
      <c r="Y1" s="9"/>
      <c r="Z1" s="9"/>
      <c r="AA1" s="10"/>
      <c r="AB1" s="10"/>
      <c r="AC1" s="9"/>
    </row>
    <row r="2" spans="1:10" ht="12.75">
      <c r="A2" t="s">
        <v>13</v>
      </c>
      <c r="B2" s="1" t="s">
        <v>14</v>
      </c>
      <c r="C2" s="1" t="s">
        <v>12</v>
      </c>
      <c r="D2" s="1" t="s">
        <v>12</v>
      </c>
      <c r="G2" s="1" t="s">
        <v>14</v>
      </c>
      <c r="H2" s="4" t="s">
        <v>12</v>
      </c>
      <c r="I2" s="4" t="s">
        <v>12</v>
      </c>
      <c r="J2" s="2"/>
    </row>
    <row r="3" spans="1:20" s="14" customFormat="1" ht="12.75">
      <c r="A3" s="2">
        <v>1975.1</v>
      </c>
      <c r="B3" s="15">
        <v>5.287524368</v>
      </c>
      <c r="C3" s="17">
        <v>9.3694</v>
      </c>
      <c r="D3" s="15">
        <v>7.028291223283745</v>
      </c>
      <c r="E3" s="15">
        <v>2.406</v>
      </c>
      <c r="F3" s="12"/>
      <c r="G3" s="15">
        <v>1.719240054</v>
      </c>
      <c r="H3" s="15">
        <v>5.49</v>
      </c>
      <c r="I3" s="15">
        <v>1.0222755583056298</v>
      </c>
      <c r="J3" s="2"/>
      <c r="K3" s="15"/>
      <c r="S3" s="8"/>
      <c r="T3" s="8"/>
    </row>
    <row r="4" spans="1:20" s="14" customFormat="1" ht="12.75">
      <c r="A4" s="2">
        <f>A3+0.1</f>
        <v>1975.1999999999998</v>
      </c>
      <c r="B4" s="15">
        <v>6.53173873</v>
      </c>
      <c r="C4" s="18">
        <v>9.4826</v>
      </c>
      <c r="D4" s="15">
        <v>4.787344680592653</v>
      </c>
      <c r="E4" s="15">
        <v>2.1935</v>
      </c>
      <c r="F4" s="12"/>
      <c r="G4" s="15">
        <v>1.317046319</v>
      </c>
      <c r="H4" s="15">
        <v>5.34</v>
      </c>
      <c r="I4" s="15">
        <v>2.187194838780826</v>
      </c>
      <c r="J4" s="2"/>
      <c r="K4" s="15">
        <f>(E4-E3)/E3</f>
        <v>-0.0883208645054033</v>
      </c>
      <c r="L4" s="15">
        <f>G4-B4</f>
        <v>-5.214692411</v>
      </c>
      <c r="M4" s="4">
        <f>H4-C4</f>
        <v>-4.1426</v>
      </c>
      <c r="N4" s="15">
        <f>D4-I4</f>
        <v>2.6001498418118274</v>
      </c>
      <c r="S4" s="8"/>
      <c r="T4" s="8"/>
    </row>
    <row r="5" spans="1:20" s="14" customFormat="1" ht="12.75">
      <c r="A5" s="2">
        <f>A4+0.1</f>
        <v>1975.2999999999997</v>
      </c>
      <c r="B5" s="15">
        <v>6.644144145</v>
      </c>
      <c r="C5" s="19">
        <v>10.4835</v>
      </c>
      <c r="D5" s="15">
        <v>3.9417574850372006</v>
      </c>
      <c r="E5" s="15">
        <v>2.043</v>
      </c>
      <c r="F5" s="12"/>
      <c r="G5" s="15">
        <v>2.035222885</v>
      </c>
      <c r="H5" s="15">
        <v>6.42</v>
      </c>
      <c r="I5" s="15">
        <v>3.449041372740602</v>
      </c>
      <c r="J5" s="2"/>
      <c r="K5" s="15">
        <f aca="true" t="shared" si="0" ref="K5:K15">(E5-E4)/E4</f>
        <v>-0.06861180761340308</v>
      </c>
      <c r="L5" s="15">
        <f aca="true" t="shared" si="1" ref="L5:L15">G5-B5</f>
        <v>-4.608921260000001</v>
      </c>
      <c r="M5" s="4">
        <f aca="true" t="shared" si="2" ref="M5:M15">H5-C5</f>
        <v>-4.0634999999999994</v>
      </c>
      <c r="N5" s="15">
        <f aca="true" t="shared" si="3" ref="N5:N15">D5-I5</f>
        <v>0.4927161122965984</v>
      </c>
      <c r="S5" s="8"/>
      <c r="T5" s="8"/>
    </row>
    <row r="6" spans="1:20" s="14" customFormat="1" ht="12.75">
      <c r="A6" s="2">
        <f>A5+0.1</f>
        <v>1975.3999999999996</v>
      </c>
      <c r="B6" s="15">
        <v>6.22326775</v>
      </c>
      <c r="C6" s="20">
        <v>10.7708</v>
      </c>
      <c r="D6" s="15">
        <v>5.417513338675306</v>
      </c>
      <c r="E6" s="15">
        <v>2.0235</v>
      </c>
      <c r="F6" s="12"/>
      <c r="G6" s="15">
        <v>1.814931851</v>
      </c>
      <c r="H6" s="15">
        <v>5.44</v>
      </c>
      <c r="I6" s="15">
        <v>2.9965507363460375</v>
      </c>
      <c r="J6" s="2"/>
      <c r="K6" s="15">
        <f t="shared" si="0"/>
        <v>-0.009544787077826869</v>
      </c>
      <c r="L6" s="15">
        <f t="shared" si="1"/>
        <v>-4.408335899</v>
      </c>
      <c r="M6" s="4">
        <f t="shared" si="2"/>
        <v>-5.330799999999999</v>
      </c>
      <c r="N6" s="15">
        <f t="shared" si="3"/>
        <v>2.4209626023292685</v>
      </c>
      <c r="S6" s="8"/>
      <c r="T6" s="8"/>
    </row>
    <row r="7" spans="1:20" s="14" customFormat="1" ht="12.75">
      <c r="A7" s="2">
        <f>A6+0.7</f>
        <v>1976.0999999999997</v>
      </c>
      <c r="B7" s="15">
        <v>5.289621883</v>
      </c>
      <c r="C7" s="15">
        <v>8.4177</v>
      </c>
      <c r="D7" s="15">
        <v>4.926637997353822</v>
      </c>
      <c r="E7" s="15">
        <v>1.9159</v>
      </c>
      <c r="F7" s="12"/>
      <c r="G7" s="15">
        <v>0.716848948</v>
      </c>
      <c r="H7" s="15">
        <v>5</v>
      </c>
      <c r="I7" s="15">
        <v>3.275043853291759</v>
      </c>
      <c r="J7" s="2"/>
      <c r="K7" s="15">
        <f t="shared" si="0"/>
        <v>-0.053175191499876415</v>
      </c>
      <c r="L7" s="15">
        <f t="shared" si="1"/>
        <v>-4.572772935</v>
      </c>
      <c r="M7" s="4">
        <f t="shared" si="2"/>
        <v>-3.4177</v>
      </c>
      <c r="N7" s="15">
        <f t="shared" si="3"/>
        <v>1.651594144062063</v>
      </c>
      <c r="S7" s="8"/>
      <c r="T7" s="8"/>
    </row>
    <row r="8" spans="1:20" s="14" customFormat="1" ht="12.75">
      <c r="A8" s="2">
        <f>A7+0.1</f>
        <v>1976.1999999999996</v>
      </c>
      <c r="B8" s="15">
        <v>3.446389498</v>
      </c>
      <c r="C8" s="15">
        <v>10.9919</v>
      </c>
      <c r="D8" s="15">
        <v>2.651658994378714</v>
      </c>
      <c r="E8" s="15">
        <v>1.785</v>
      </c>
      <c r="F8" s="12"/>
      <c r="G8" s="15">
        <v>1.242252</v>
      </c>
      <c r="H8" s="15">
        <v>5.41</v>
      </c>
      <c r="I8" s="15">
        <v>1.7341338104070125</v>
      </c>
      <c r="J8" s="2"/>
      <c r="K8" s="15">
        <f t="shared" si="0"/>
        <v>-0.06832298136645963</v>
      </c>
      <c r="L8" s="15">
        <f t="shared" si="1"/>
        <v>-2.2041374979999997</v>
      </c>
      <c r="M8" s="4">
        <f t="shared" si="2"/>
        <v>-5.581899999999999</v>
      </c>
      <c r="N8" s="15">
        <f t="shared" si="3"/>
        <v>0.9175251839717014</v>
      </c>
      <c r="S8" s="8"/>
      <c r="T8" s="8"/>
    </row>
    <row r="9" spans="1:20" s="14" customFormat="1" ht="12.75">
      <c r="A9" s="2">
        <f>A8+0.1</f>
        <v>1976.2999999999995</v>
      </c>
      <c r="B9" s="15">
        <v>3.576512455</v>
      </c>
      <c r="C9" s="15">
        <v>12.3748</v>
      </c>
      <c r="D9" s="15">
        <v>3.61886440948318</v>
      </c>
      <c r="E9" s="15">
        <v>1.66</v>
      </c>
      <c r="F9" s="12"/>
      <c r="G9" s="15">
        <v>1.574835697</v>
      </c>
      <c r="H9" s="15">
        <v>5.08</v>
      </c>
      <c r="I9" s="15">
        <v>1.8308618898489115</v>
      </c>
      <c r="J9" s="2"/>
      <c r="K9" s="15">
        <f t="shared" si="0"/>
        <v>-0.0700280112044818</v>
      </c>
      <c r="L9" s="15">
        <f t="shared" si="1"/>
        <v>-2.0016767580000003</v>
      </c>
      <c r="M9" s="4">
        <f t="shared" si="2"/>
        <v>-7.2948</v>
      </c>
      <c r="N9" s="15">
        <f t="shared" si="3"/>
        <v>1.7880025196342686</v>
      </c>
      <c r="S9" s="8"/>
      <c r="T9" s="8"/>
    </row>
    <row r="10" spans="1:20" s="14" customFormat="1" ht="12.75">
      <c r="A10" s="2">
        <f>A9+0.1</f>
        <v>1976.3999999999994</v>
      </c>
      <c r="B10" s="15">
        <v>3.767123288</v>
      </c>
      <c r="C10" s="15">
        <v>13.5094</v>
      </c>
      <c r="D10" s="15">
        <v>5.979515403338276</v>
      </c>
      <c r="E10" s="15">
        <v>1.701</v>
      </c>
      <c r="F10" s="12"/>
      <c r="G10" s="15">
        <v>1.379332213</v>
      </c>
      <c r="H10" s="15">
        <v>4.35</v>
      </c>
      <c r="I10" s="15">
        <v>2.4977540575465973</v>
      </c>
      <c r="J10" s="2"/>
      <c r="K10" s="15">
        <f t="shared" si="0"/>
        <v>0.02469879518072298</v>
      </c>
      <c r="L10" s="15">
        <f t="shared" si="1"/>
        <v>-2.387791075</v>
      </c>
      <c r="M10" s="4">
        <f t="shared" si="2"/>
        <v>-9.1594</v>
      </c>
      <c r="N10" s="15">
        <f t="shared" si="3"/>
        <v>3.4817613457916785</v>
      </c>
      <c r="S10" s="8"/>
      <c r="T10" s="8"/>
    </row>
    <row r="11" spans="1:20" s="14" customFormat="1" ht="12.75">
      <c r="A11" s="2">
        <f>A10+0.7</f>
        <v>1977.0999999999995</v>
      </c>
      <c r="B11" s="15">
        <v>4.183266933</v>
      </c>
      <c r="C11" s="15">
        <v>8.7643</v>
      </c>
      <c r="D11" s="15">
        <v>3.653802224022229</v>
      </c>
      <c r="E11" s="15">
        <v>1.72</v>
      </c>
      <c r="F11" s="12"/>
      <c r="G11" s="15">
        <v>2.033968424</v>
      </c>
      <c r="H11" s="15">
        <v>4.6</v>
      </c>
      <c r="I11" s="15">
        <v>2.772346556623795</v>
      </c>
      <c r="J11" s="2"/>
      <c r="K11" s="15">
        <f t="shared" si="0"/>
        <v>0.011169900058788892</v>
      </c>
      <c r="L11" s="15">
        <f t="shared" si="1"/>
        <v>-2.1492985089999994</v>
      </c>
      <c r="M11" s="4">
        <f t="shared" si="2"/>
        <v>-4.164300000000001</v>
      </c>
      <c r="N11" s="15">
        <f t="shared" si="3"/>
        <v>0.8814556673984342</v>
      </c>
      <c r="S11" s="8"/>
      <c r="T11" s="8"/>
    </row>
    <row r="12" spans="1:20" s="14" customFormat="1" ht="12.75">
      <c r="A12" s="2">
        <f>A11+0.1</f>
        <v>1977.1999999999994</v>
      </c>
      <c r="B12" s="15">
        <v>4.423076923</v>
      </c>
      <c r="C12" s="15">
        <v>7.4502</v>
      </c>
      <c r="D12" s="15">
        <v>3.118177459993099</v>
      </c>
      <c r="E12" s="15">
        <v>1.7197</v>
      </c>
      <c r="F12" s="12"/>
      <c r="G12" s="15">
        <v>1.498779097</v>
      </c>
      <c r="H12" s="15">
        <v>5.02</v>
      </c>
      <c r="I12" s="15">
        <v>3.32630750562366</v>
      </c>
      <c r="J12" s="2"/>
      <c r="K12" s="15">
        <f t="shared" si="0"/>
        <v>-0.00017441860465114358</v>
      </c>
      <c r="L12" s="15">
        <f t="shared" si="1"/>
        <v>-2.924297826</v>
      </c>
      <c r="M12" s="4">
        <f t="shared" si="2"/>
        <v>-2.4302</v>
      </c>
      <c r="N12" s="15">
        <f t="shared" si="3"/>
        <v>-0.20813004563056126</v>
      </c>
      <c r="S12" s="8"/>
      <c r="T12" s="8"/>
    </row>
    <row r="13" spans="1:20" s="14" customFormat="1" ht="12.75">
      <c r="A13" s="2">
        <f>A12+0.1</f>
        <v>1977.2999999999993</v>
      </c>
      <c r="B13" s="15">
        <v>3.907222915</v>
      </c>
      <c r="C13" s="15">
        <v>5.3013</v>
      </c>
      <c r="D13" s="15">
        <v>2.751602707205336</v>
      </c>
      <c r="E13" s="15">
        <v>1.7476</v>
      </c>
      <c r="F13" s="12"/>
      <c r="G13" s="15">
        <v>1.313647791</v>
      </c>
      <c r="H13" s="15">
        <v>5.81</v>
      </c>
      <c r="I13" s="15">
        <v>2.9977460223613583</v>
      </c>
      <c r="J13" s="2"/>
      <c r="K13" s="15">
        <f t="shared" si="0"/>
        <v>0.016223759958132255</v>
      </c>
      <c r="L13" s="15">
        <f t="shared" si="1"/>
        <v>-2.593575124</v>
      </c>
      <c r="M13" s="4">
        <f t="shared" si="2"/>
        <v>0.5086999999999993</v>
      </c>
      <c r="N13" s="15">
        <f t="shared" si="3"/>
        <v>-0.24614331515602217</v>
      </c>
      <c r="S13" s="8"/>
      <c r="T13" s="8"/>
    </row>
    <row r="14" spans="1:20" s="14" customFormat="1" ht="12.75">
      <c r="A14" s="2">
        <f>A13+0.1</f>
        <v>1977.3999999999992</v>
      </c>
      <c r="B14" s="15">
        <v>3.035714285</v>
      </c>
      <c r="C14" s="15">
        <v>6.2931</v>
      </c>
      <c r="D14" s="15">
        <v>4.426530971726805</v>
      </c>
      <c r="E14" s="15">
        <v>1.917</v>
      </c>
      <c r="F14" s="12"/>
      <c r="G14" s="15">
        <v>1.618158285</v>
      </c>
      <c r="H14" s="15">
        <v>6.07</v>
      </c>
      <c r="I14" s="15">
        <v>2.138757601102359</v>
      </c>
      <c r="J14" s="2"/>
      <c r="K14" s="15">
        <f t="shared" si="0"/>
        <v>0.09693293659876401</v>
      </c>
      <c r="L14" s="15">
        <f t="shared" si="1"/>
        <v>-1.417556</v>
      </c>
      <c r="M14" s="4">
        <f t="shared" si="2"/>
        <v>-0.22309999999999963</v>
      </c>
      <c r="N14" s="15">
        <f t="shared" si="3"/>
        <v>2.2877733706244463</v>
      </c>
      <c r="S14" s="8"/>
      <c r="T14" s="8"/>
    </row>
    <row r="15" spans="1:14" ht="12.75">
      <c r="A15" s="2">
        <f>A14+0.7</f>
        <v>1978.0999999999992</v>
      </c>
      <c r="B15" s="15">
        <v>2.275312856</v>
      </c>
      <c r="C15" s="3">
        <v>6.6875</v>
      </c>
      <c r="D15" s="11">
        <v>4.583749571908946</v>
      </c>
      <c r="E15" s="15">
        <v>1.862</v>
      </c>
      <c r="F15" s="15"/>
      <c r="G15" s="15">
        <v>1.750243565</v>
      </c>
      <c r="H15" s="15">
        <v>6.29</v>
      </c>
      <c r="I15" s="11">
        <v>1.7627997386584937</v>
      </c>
      <c r="J15" s="2"/>
      <c r="K15" s="15">
        <f t="shared" si="0"/>
        <v>-0.02869066249347936</v>
      </c>
      <c r="L15" s="15">
        <f t="shared" si="1"/>
        <v>-0.5250692910000003</v>
      </c>
      <c r="M15" s="4">
        <f t="shared" si="2"/>
        <v>-0.39749999999999996</v>
      </c>
      <c r="N15" s="15">
        <f t="shared" si="3"/>
        <v>2.8209498332504523</v>
      </c>
    </row>
    <row r="16" spans="1:14" ht="12.75">
      <c r="A16" s="2">
        <f>A15+0.1</f>
        <v>1978.1999999999991</v>
      </c>
      <c r="B16" s="15">
        <v>1.851851852</v>
      </c>
      <c r="C16" s="3">
        <v>10.0938</v>
      </c>
      <c r="D16" s="15">
        <v>3.9199804716551157</v>
      </c>
      <c r="E16" s="15">
        <v>1.861</v>
      </c>
      <c r="F16" s="15"/>
      <c r="G16" s="15">
        <v>2.492340845</v>
      </c>
      <c r="H16" s="15">
        <v>6.73</v>
      </c>
      <c r="I16" s="15">
        <v>5.685776092595685</v>
      </c>
      <c r="K16" s="1">
        <f>(E16-E15)/E15</f>
        <v>-0.0005370569280344317</v>
      </c>
      <c r="L16" s="1">
        <f>G16-B16</f>
        <v>0.6404889930000002</v>
      </c>
      <c r="M16" s="4">
        <f>H16-C16</f>
        <v>-3.3637999999999995</v>
      </c>
      <c r="N16" s="1">
        <f>D16-I16</f>
        <v>-1.765795620940569</v>
      </c>
    </row>
    <row r="17" spans="1:14" ht="12.75">
      <c r="A17" s="2">
        <f>A16+0.1</f>
        <v>1978.299999999999</v>
      </c>
      <c r="B17" s="15">
        <v>1.952073237</v>
      </c>
      <c r="C17" s="3">
        <v>9.625</v>
      </c>
      <c r="D17" s="15">
        <v>2.7962736747204175</v>
      </c>
      <c r="E17" s="15">
        <v>1.975</v>
      </c>
      <c r="F17" s="15"/>
      <c r="G17" s="15">
        <v>2.281467777</v>
      </c>
      <c r="H17" s="15">
        <v>7.85</v>
      </c>
      <c r="I17" s="15">
        <v>2.6836479594176232</v>
      </c>
      <c r="K17" s="1">
        <f>(E17-E16)/E16</f>
        <v>0.06125738850080607</v>
      </c>
      <c r="L17" s="1">
        <f>G17-B17</f>
        <v>0.32939454</v>
      </c>
      <c r="M17" s="4">
        <f aca="true" t="shared" si="4" ref="M17:M80">H17-C17</f>
        <v>-1.7750000000000004</v>
      </c>
      <c r="N17" s="1">
        <f aca="true" t="shared" si="5" ref="N17:N80">D17-I17</f>
        <v>0.1126257153027943</v>
      </c>
    </row>
    <row r="18" spans="1:14" ht="12.75">
      <c r="A18" s="2">
        <f>A17+0.1</f>
        <v>1978.399999999999</v>
      </c>
      <c r="B18" s="15">
        <v>2.096602973</v>
      </c>
      <c r="C18" s="3">
        <v>12.5</v>
      </c>
      <c r="D18" s="15">
        <v>3.5371723126541355</v>
      </c>
      <c r="E18" s="15">
        <v>2.0415</v>
      </c>
      <c r="F18" s="15"/>
      <c r="G18" s="15">
        <v>2.08340869</v>
      </c>
      <c r="H18" s="15">
        <v>9.08</v>
      </c>
      <c r="I18" s="15">
        <v>3.362220081821743</v>
      </c>
      <c r="K18" s="1">
        <f aca="true" t="shared" si="6" ref="K18:K81">(E18-E17)/E17</f>
        <v>0.03367088607594937</v>
      </c>
      <c r="L18" s="1">
        <f aca="true" t="shared" si="7" ref="L18:L81">G18-B18</f>
        <v>-0.013194282999999807</v>
      </c>
      <c r="M18" s="4">
        <f t="shared" si="4"/>
        <v>-3.42</v>
      </c>
      <c r="N18" s="1">
        <f t="shared" si="5"/>
        <v>0.17495223083239253</v>
      </c>
    </row>
    <row r="19" spans="1:14" ht="12.75">
      <c r="A19" s="2">
        <v>1979.1</v>
      </c>
      <c r="B19" s="15">
        <v>2.450469239</v>
      </c>
      <c r="C19" s="3">
        <v>11.7813</v>
      </c>
      <c r="D19" s="15">
        <v>3.1333998510714167</v>
      </c>
      <c r="E19" s="15">
        <v>2.0625</v>
      </c>
      <c r="F19" s="15"/>
      <c r="G19" s="15">
        <v>2.902961468</v>
      </c>
      <c r="H19" s="15">
        <v>9.48</v>
      </c>
      <c r="I19" s="15">
        <v>1.9850922421469797</v>
      </c>
      <c r="K19" s="1">
        <f t="shared" si="6"/>
        <v>0.010286554004408477</v>
      </c>
      <c r="L19" s="1">
        <f t="shared" si="7"/>
        <v>0.4524922290000002</v>
      </c>
      <c r="M19" s="4">
        <f t="shared" si="4"/>
        <v>-2.3012999999999995</v>
      </c>
      <c r="N19" s="1">
        <f t="shared" si="5"/>
        <v>1.148307608924437</v>
      </c>
    </row>
    <row r="20" spans="1:14" ht="12.75">
      <c r="A20" s="2">
        <v>1979.2</v>
      </c>
      <c r="B20" s="15">
        <v>2.839756593</v>
      </c>
      <c r="C20" s="3">
        <v>13.9375</v>
      </c>
      <c r="D20" s="15">
        <v>6.717506775201976</v>
      </c>
      <c r="E20" s="15">
        <v>2.181</v>
      </c>
      <c r="F20" s="15"/>
      <c r="G20" s="15">
        <v>3.237439666</v>
      </c>
      <c r="H20" s="15">
        <v>9.06</v>
      </c>
      <c r="I20" s="15">
        <v>2.5260743730741275</v>
      </c>
      <c r="K20" s="1">
        <f t="shared" si="6"/>
        <v>0.05745454545454548</v>
      </c>
      <c r="L20" s="1">
        <f t="shared" si="7"/>
        <v>0.39768307300000005</v>
      </c>
      <c r="M20" s="4">
        <f t="shared" si="4"/>
        <v>-4.8774999999999995</v>
      </c>
      <c r="N20" s="1">
        <f t="shared" si="5"/>
        <v>4.191432402127848</v>
      </c>
    </row>
    <row r="21" spans="1:14" ht="12.75">
      <c r="A21" s="2">
        <v>1979.3</v>
      </c>
      <c r="B21" s="15">
        <v>4.12087912</v>
      </c>
      <c r="C21" s="3">
        <v>14.125</v>
      </c>
      <c r="D21" s="15">
        <v>5.058815513503312</v>
      </c>
      <c r="E21" s="15">
        <v>2.2030000000000003</v>
      </c>
      <c r="F21" s="15"/>
      <c r="G21" s="15">
        <v>3.001589594</v>
      </c>
      <c r="H21" s="15">
        <v>10.26</v>
      </c>
      <c r="I21" s="15">
        <v>2.9026844257304063</v>
      </c>
      <c r="K21" s="1">
        <f t="shared" si="6"/>
        <v>0.010087116001834132</v>
      </c>
      <c r="L21" s="1">
        <f t="shared" si="7"/>
        <v>-1.1192895259999998</v>
      </c>
      <c r="M21" s="4">
        <f t="shared" si="4"/>
        <v>-3.865</v>
      </c>
      <c r="N21" s="1">
        <f t="shared" si="5"/>
        <v>2.1561310877729056</v>
      </c>
    </row>
    <row r="22" spans="1:14" ht="12.75">
      <c r="A22" s="2">
        <v>1979.4</v>
      </c>
      <c r="B22" s="15">
        <v>4.30950049</v>
      </c>
      <c r="C22" s="3">
        <v>16.875</v>
      </c>
      <c r="D22" s="15">
        <v>5.187078562678948</v>
      </c>
      <c r="E22" s="15">
        <v>2.2185</v>
      </c>
      <c r="F22" s="15"/>
      <c r="G22" s="15">
        <v>3.304993467</v>
      </c>
      <c r="H22" s="15">
        <v>12.04</v>
      </c>
      <c r="I22" s="15">
        <v>2.0892364540888053</v>
      </c>
      <c r="K22" s="1">
        <f t="shared" si="6"/>
        <v>0.007035860190649045</v>
      </c>
      <c r="L22" s="1">
        <f t="shared" si="7"/>
        <v>-1.0045070229999995</v>
      </c>
      <c r="M22" s="4">
        <f t="shared" si="4"/>
        <v>-4.835000000000001</v>
      </c>
      <c r="N22" s="1">
        <f t="shared" si="5"/>
        <v>3.097842108590143</v>
      </c>
    </row>
    <row r="23" spans="1:14" ht="12.75">
      <c r="A23" s="2">
        <v>1980.1</v>
      </c>
      <c r="B23" s="15">
        <v>4.938271605</v>
      </c>
      <c r="C23" s="3">
        <v>18.375</v>
      </c>
      <c r="D23" s="15">
        <v>3.8027645160694235</v>
      </c>
      <c r="E23" s="15">
        <v>2.16</v>
      </c>
      <c r="F23" s="15"/>
      <c r="G23" s="15">
        <v>4.076997756</v>
      </c>
      <c r="H23" s="15">
        <v>15.2</v>
      </c>
      <c r="I23" s="15">
        <v>2.392652758234348</v>
      </c>
      <c r="K23" s="1">
        <f t="shared" si="6"/>
        <v>-0.026369168356997968</v>
      </c>
      <c r="L23" s="1">
        <f t="shared" si="7"/>
        <v>-0.8612738489999998</v>
      </c>
      <c r="M23" s="4">
        <f t="shared" si="4"/>
        <v>-3.1750000000000007</v>
      </c>
      <c r="N23" s="1">
        <f t="shared" si="5"/>
        <v>1.4101117578350753</v>
      </c>
    </row>
    <row r="24" spans="1:14" ht="12.75">
      <c r="A24" s="2">
        <v>1980.2</v>
      </c>
      <c r="B24" s="15">
        <v>5.248178508</v>
      </c>
      <c r="C24" s="3">
        <v>16.9375</v>
      </c>
      <c r="D24" s="15">
        <v>2.5398291529473482</v>
      </c>
      <c r="E24" s="15">
        <v>2.3555</v>
      </c>
      <c r="F24" s="15"/>
      <c r="G24" s="15">
        <v>2.952243927</v>
      </c>
      <c r="H24" s="15">
        <v>7.07</v>
      </c>
      <c r="I24" s="15">
        <v>0.26882920202320193</v>
      </c>
      <c r="K24" s="1">
        <f t="shared" si="6"/>
        <v>0.09050925925925926</v>
      </c>
      <c r="L24" s="1">
        <f t="shared" si="7"/>
        <v>-2.2959345809999996</v>
      </c>
      <c r="M24" s="4">
        <f t="shared" si="4"/>
        <v>-9.8675</v>
      </c>
      <c r="N24" s="1">
        <f t="shared" si="5"/>
        <v>2.2709999509241463</v>
      </c>
    </row>
    <row r="25" spans="1:14" ht="12.75">
      <c r="A25" s="2">
        <v>1980.3</v>
      </c>
      <c r="B25" s="15">
        <v>3.966552315</v>
      </c>
      <c r="C25" s="3">
        <v>15.6406</v>
      </c>
      <c r="D25" s="15">
        <v>3.571670596430998</v>
      </c>
      <c r="E25" s="15">
        <v>2.387</v>
      </c>
      <c r="F25" s="15"/>
      <c r="G25" s="15">
        <v>1.682732013</v>
      </c>
      <c r="H25" s="15">
        <v>10.27</v>
      </c>
      <c r="I25" s="15">
        <v>2.0917892400071914</v>
      </c>
      <c r="K25" s="1">
        <f t="shared" si="6"/>
        <v>0.01337295690936101</v>
      </c>
      <c r="L25" s="1">
        <f t="shared" si="7"/>
        <v>-2.2838203019999996</v>
      </c>
      <c r="M25" s="4">
        <f t="shared" si="4"/>
        <v>-5.3706</v>
      </c>
      <c r="N25" s="1">
        <f t="shared" si="5"/>
        <v>1.4798813564238067</v>
      </c>
    </row>
    <row r="26" spans="1:14" ht="12.75">
      <c r="A26" s="2">
        <v>1980.4</v>
      </c>
      <c r="B26" s="15">
        <v>3.780284043</v>
      </c>
      <c r="C26" s="3">
        <v>14.7813</v>
      </c>
      <c r="D26" s="15">
        <v>3.1598676461745967</v>
      </c>
      <c r="E26" s="15">
        <v>2.3890000000000002</v>
      </c>
      <c r="F26" s="15"/>
      <c r="G26" s="15">
        <v>2.936206234</v>
      </c>
      <c r="H26" s="15">
        <v>15.49</v>
      </c>
      <c r="I26" s="15">
        <v>4.419518127638611</v>
      </c>
      <c r="K26" s="1">
        <f t="shared" si="6"/>
        <v>0.0008378718056138349</v>
      </c>
      <c r="L26" s="1">
        <f t="shared" si="7"/>
        <v>-0.8440778089999998</v>
      </c>
      <c r="M26" s="4">
        <f t="shared" si="4"/>
        <v>0.7087000000000003</v>
      </c>
      <c r="N26" s="1">
        <f t="shared" si="5"/>
        <v>-1.2596504814640141</v>
      </c>
    </row>
    <row r="27" spans="1:14" ht="12.75">
      <c r="A27" s="2">
        <v>1981.1</v>
      </c>
      <c r="B27" s="15">
        <v>3.15226011</v>
      </c>
      <c r="C27" s="3">
        <v>12.4375</v>
      </c>
      <c r="D27" s="15">
        <v>2.612407646255832</v>
      </c>
      <c r="E27" s="15">
        <v>2.2325</v>
      </c>
      <c r="F27" s="15"/>
      <c r="G27" s="15">
        <v>2.51441818</v>
      </c>
      <c r="H27" s="15">
        <v>13.36</v>
      </c>
      <c r="I27" s="15">
        <v>4.539384180256789</v>
      </c>
      <c r="K27" s="1">
        <f t="shared" si="6"/>
        <v>-0.06550858099623286</v>
      </c>
      <c r="L27" s="1">
        <f t="shared" si="7"/>
        <v>-0.63784193</v>
      </c>
      <c r="M27" s="4">
        <f t="shared" si="4"/>
        <v>0.9224999999999994</v>
      </c>
      <c r="N27" s="1">
        <f t="shared" si="5"/>
        <v>-1.926976534000957</v>
      </c>
    </row>
    <row r="28" spans="1:14" ht="12.75">
      <c r="A28" s="2">
        <v>1981.2</v>
      </c>
      <c r="B28" s="15">
        <v>2.832141513</v>
      </c>
      <c r="C28" s="3">
        <v>12.5</v>
      </c>
      <c r="D28" s="15">
        <v>1.9729474621891896</v>
      </c>
      <c r="E28" s="15">
        <v>1.9300000000000002</v>
      </c>
      <c r="F28" s="15"/>
      <c r="G28" s="15">
        <v>2.121799309</v>
      </c>
      <c r="H28" s="15">
        <v>14.73</v>
      </c>
      <c r="I28" s="15">
        <v>1.2192801674947518</v>
      </c>
      <c r="K28" s="1">
        <f t="shared" si="6"/>
        <v>-0.1354983202687569</v>
      </c>
      <c r="L28" s="1">
        <f t="shared" si="7"/>
        <v>-0.7103422039999998</v>
      </c>
      <c r="M28" s="4">
        <f t="shared" si="4"/>
        <v>2.2300000000000004</v>
      </c>
      <c r="N28" s="1">
        <f t="shared" si="5"/>
        <v>0.7536672946944378</v>
      </c>
    </row>
    <row r="29" spans="1:14" ht="12.75">
      <c r="A29" s="2">
        <v>1981.3</v>
      </c>
      <c r="B29" s="15">
        <v>2.849740933</v>
      </c>
      <c r="C29" s="3">
        <v>16.7188</v>
      </c>
      <c r="D29" s="15">
        <v>2.7316020443869604</v>
      </c>
      <c r="E29" s="15">
        <v>1.8030000000000002</v>
      </c>
      <c r="F29" s="15"/>
      <c r="G29" s="15">
        <v>2.832433358</v>
      </c>
      <c r="H29" s="15">
        <v>14.7</v>
      </c>
      <c r="I29" s="15">
        <v>3.054101516826613</v>
      </c>
      <c r="K29" s="1">
        <f t="shared" si="6"/>
        <v>-0.06580310880829016</v>
      </c>
      <c r="L29" s="1">
        <f t="shared" si="7"/>
        <v>-0.01730757500000024</v>
      </c>
      <c r="M29" s="4">
        <f t="shared" si="4"/>
        <v>-2.0188000000000024</v>
      </c>
      <c r="N29" s="1">
        <f t="shared" si="5"/>
        <v>-0.3224994724396524</v>
      </c>
    </row>
    <row r="30" spans="1:14" ht="12.75">
      <c r="A30" s="2">
        <v>1981.4</v>
      </c>
      <c r="B30" s="15">
        <v>3.01161103</v>
      </c>
      <c r="C30" s="3">
        <v>15.625</v>
      </c>
      <c r="D30" s="15">
        <v>3.067123720648013</v>
      </c>
      <c r="E30" s="15">
        <v>1.915</v>
      </c>
      <c r="F30" s="15"/>
      <c r="G30" s="15">
        <v>1.068386231</v>
      </c>
      <c r="H30" s="15">
        <v>10.85</v>
      </c>
      <c r="I30" s="15">
        <v>0.6178793799589855</v>
      </c>
      <c r="K30" s="1">
        <f t="shared" si="6"/>
        <v>0.06211869107043808</v>
      </c>
      <c r="L30" s="1">
        <f t="shared" si="7"/>
        <v>-1.943224799</v>
      </c>
      <c r="M30" s="4">
        <f t="shared" si="4"/>
        <v>-4.775</v>
      </c>
      <c r="N30" s="1">
        <f t="shared" si="5"/>
        <v>2.4492443406890274</v>
      </c>
    </row>
    <row r="31" spans="1:14" ht="12.75">
      <c r="A31" s="2">
        <v>1982.1</v>
      </c>
      <c r="B31" s="15">
        <v>2.58802817</v>
      </c>
      <c r="C31" s="3">
        <v>13.375</v>
      </c>
      <c r="D31" s="15">
        <v>2.44425986770036</v>
      </c>
      <c r="E31" s="15">
        <v>1.7810000000000001</v>
      </c>
      <c r="F31" s="15"/>
      <c r="G31" s="15">
        <v>0.63559536</v>
      </c>
      <c r="H31" s="15">
        <v>12.68</v>
      </c>
      <c r="I31" s="15">
        <v>-0.19880649465306988</v>
      </c>
      <c r="K31" s="1">
        <f t="shared" si="6"/>
        <v>-0.06997389033942553</v>
      </c>
      <c r="L31" s="1">
        <f t="shared" si="7"/>
        <v>-1.95243281</v>
      </c>
      <c r="M31" s="4">
        <f t="shared" si="4"/>
        <v>-0.6950000000000003</v>
      </c>
      <c r="N31" s="1">
        <f t="shared" si="5"/>
        <v>2.64306636235343</v>
      </c>
    </row>
    <row r="32" spans="1:14" ht="12.75">
      <c r="A32" s="2">
        <v>1982.2</v>
      </c>
      <c r="B32" s="15">
        <v>2.290398918</v>
      </c>
      <c r="C32" s="3">
        <v>12.9375</v>
      </c>
      <c r="D32" s="15">
        <v>1.9502464786045337</v>
      </c>
      <c r="E32" s="15">
        <v>1.7355</v>
      </c>
      <c r="F32" s="15"/>
      <c r="G32" s="15">
        <v>2.399697831</v>
      </c>
      <c r="H32" s="15">
        <v>12.47</v>
      </c>
      <c r="I32" s="15">
        <v>1.7459604307097365</v>
      </c>
      <c r="K32" s="1">
        <f t="shared" si="6"/>
        <v>-0.025547445255474505</v>
      </c>
      <c r="L32" s="1">
        <f t="shared" si="7"/>
        <v>0.10929891299999994</v>
      </c>
      <c r="M32" s="4">
        <f t="shared" si="4"/>
        <v>-0.46749999999999936</v>
      </c>
      <c r="N32" s="1">
        <f t="shared" si="5"/>
        <v>0.2042860478947972</v>
      </c>
    </row>
    <row r="33" spans="1:14" ht="12.75">
      <c r="A33" s="2">
        <v>1982.3</v>
      </c>
      <c r="B33" s="15">
        <v>1.818936877</v>
      </c>
      <c r="C33" s="3">
        <v>10.375</v>
      </c>
      <c r="D33" s="15">
        <v>1.8023703614590048</v>
      </c>
      <c r="E33" s="15">
        <v>1.6945000000000001</v>
      </c>
      <c r="F33" s="15"/>
      <c r="G33" s="15">
        <v>0.719058055</v>
      </c>
      <c r="H33" s="15">
        <v>7.92</v>
      </c>
      <c r="I33" s="15">
        <v>1.0256432792731474</v>
      </c>
      <c r="K33" s="1">
        <f t="shared" si="6"/>
        <v>-0.023624315759147176</v>
      </c>
      <c r="L33" s="1">
        <f t="shared" si="7"/>
        <v>-1.099878822</v>
      </c>
      <c r="M33" s="4">
        <f t="shared" si="4"/>
        <v>-2.455</v>
      </c>
      <c r="N33" s="1">
        <f t="shared" si="5"/>
        <v>0.7767270821858574</v>
      </c>
    </row>
    <row r="34" spans="1:14" ht="12.75">
      <c r="A34" s="2">
        <v>1982.4</v>
      </c>
      <c r="B34" s="15">
        <v>1.352007772</v>
      </c>
      <c r="C34" s="3">
        <v>10.25</v>
      </c>
      <c r="D34" s="15">
        <v>2.7390575345204837</v>
      </c>
      <c r="E34" s="15">
        <v>1.618</v>
      </c>
      <c r="F34" s="15"/>
      <c r="G34" s="15">
        <v>0</v>
      </c>
      <c r="H34" s="15">
        <v>7.94</v>
      </c>
      <c r="I34" s="15">
        <v>1.070762967622585</v>
      </c>
      <c r="K34" s="1">
        <f t="shared" si="6"/>
        <v>-0.045146060784892306</v>
      </c>
      <c r="L34" s="1">
        <f t="shared" si="7"/>
        <v>-1.352007772</v>
      </c>
      <c r="M34" s="4">
        <f t="shared" si="4"/>
        <v>-2.3099999999999996</v>
      </c>
      <c r="N34" s="1">
        <f t="shared" si="5"/>
        <v>1.6682945668978988</v>
      </c>
    </row>
    <row r="35" spans="1:14" ht="12.75">
      <c r="A35" s="2">
        <v>1983.1</v>
      </c>
      <c r="B35" s="15">
        <v>1.156668794</v>
      </c>
      <c r="C35" s="3">
        <v>10.6875</v>
      </c>
      <c r="D35" s="15">
        <v>3.509173685892719</v>
      </c>
      <c r="E35" s="15">
        <v>1.4825000000000002</v>
      </c>
      <c r="F35" s="15"/>
      <c r="G35" s="15">
        <v>0.408580752</v>
      </c>
      <c r="H35" s="15">
        <v>8.35</v>
      </c>
      <c r="I35" s="15">
        <v>2.060930067743705</v>
      </c>
      <c r="K35" s="1">
        <f t="shared" si="6"/>
        <v>-0.08374536464771319</v>
      </c>
      <c r="L35" s="1">
        <f t="shared" si="7"/>
        <v>-0.748088042</v>
      </c>
      <c r="M35" s="4">
        <f t="shared" si="4"/>
        <v>-2.3375000000000004</v>
      </c>
      <c r="N35" s="1">
        <f t="shared" si="5"/>
        <v>1.4482436181490144</v>
      </c>
    </row>
    <row r="36" spans="1:14" ht="12.75">
      <c r="A36" s="2">
        <v>1983.2</v>
      </c>
      <c r="B36" s="15">
        <v>0.913595541</v>
      </c>
      <c r="C36" s="3">
        <v>9.6875</v>
      </c>
      <c r="D36" s="15">
        <v>0.8928215550190188</v>
      </c>
      <c r="E36" s="15">
        <v>1.5330000000000001</v>
      </c>
      <c r="F36" s="15"/>
      <c r="G36" s="15">
        <v>1.316474709</v>
      </c>
      <c r="H36" s="15">
        <v>8.79</v>
      </c>
      <c r="I36" s="15">
        <v>2.9903276863999295</v>
      </c>
      <c r="K36" s="1">
        <f t="shared" si="6"/>
        <v>0.03406408094435075</v>
      </c>
      <c r="L36" s="1">
        <f t="shared" si="7"/>
        <v>0.402879168</v>
      </c>
      <c r="M36" s="4">
        <f t="shared" si="4"/>
        <v>-0.8975000000000009</v>
      </c>
      <c r="N36" s="1">
        <f t="shared" si="5"/>
        <v>-2.0975061313809107</v>
      </c>
    </row>
    <row r="37" spans="1:14" ht="12.75">
      <c r="A37" s="2">
        <v>1983.3</v>
      </c>
      <c r="B37" s="15">
        <v>1.285227625</v>
      </c>
      <c r="C37" s="3">
        <v>9.5938</v>
      </c>
      <c r="D37" s="15">
        <v>2.4499513455952027</v>
      </c>
      <c r="E37" s="15">
        <v>1.4977</v>
      </c>
      <c r="F37" s="15"/>
      <c r="G37" s="15">
        <v>1.00100936</v>
      </c>
      <c r="H37" s="15">
        <v>9</v>
      </c>
      <c r="I37" s="15">
        <v>3.0362979153876424</v>
      </c>
      <c r="K37" s="1">
        <f t="shared" si="6"/>
        <v>-0.023026744944553233</v>
      </c>
      <c r="L37" s="1">
        <f t="shared" si="7"/>
        <v>-0.284218265</v>
      </c>
      <c r="M37" s="4">
        <f t="shared" si="4"/>
        <v>-0.5937999999999999</v>
      </c>
      <c r="N37" s="1">
        <f t="shared" si="5"/>
        <v>-0.5863465697924397</v>
      </c>
    </row>
    <row r="38" spans="1:14" ht="12.75">
      <c r="A38" s="2">
        <v>1983.4</v>
      </c>
      <c r="B38" s="15">
        <v>1.328725039</v>
      </c>
      <c r="C38" s="3">
        <v>9.2969</v>
      </c>
      <c r="D38" s="15">
        <v>2.533503032799267</v>
      </c>
      <c r="E38" s="15">
        <v>1.4515</v>
      </c>
      <c r="F38" s="15"/>
      <c r="G38" s="15">
        <v>0.99108839</v>
      </c>
      <c r="H38" s="15">
        <v>9</v>
      </c>
      <c r="I38" s="15">
        <v>2.8202997418665277</v>
      </c>
      <c r="K38" s="1">
        <f t="shared" si="6"/>
        <v>-0.030847299192094557</v>
      </c>
      <c r="L38" s="1">
        <f t="shared" si="7"/>
        <v>-0.337636649</v>
      </c>
      <c r="M38" s="4">
        <f t="shared" si="4"/>
        <v>-0.29690000000000083</v>
      </c>
      <c r="N38" s="1">
        <f t="shared" si="5"/>
        <v>-0.28679670906726074</v>
      </c>
    </row>
    <row r="39" spans="1:14" ht="12.75">
      <c r="A39" s="2">
        <v>1984.1</v>
      </c>
      <c r="B39" s="15">
        <v>1.311375419</v>
      </c>
      <c r="C39" s="3">
        <v>8.844</v>
      </c>
      <c r="D39" s="15">
        <v>0.8628256899706699</v>
      </c>
      <c r="E39" s="15">
        <v>1.4375</v>
      </c>
      <c r="F39" s="15"/>
      <c r="G39" s="15">
        <v>1.468455168</v>
      </c>
      <c r="H39" s="15">
        <v>9.52</v>
      </c>
      <c r="I39" s="15">
        <v>2.943261440381306</v>
      </c>
      <c r="K39" s="1">
        <f t="shared" si="6"/>
        <v>-0.009645194626248717</v>
      </c>
      <c r="L39" s="1">
        <f t="shared" si="7"/>
        <v>0.157079749</v>
      </c>
      <c r="M39" s="4">
        <f t="shared" si="4"/>
        <v>0.6760000000000002</v>
      </c>
      <c r="N39" s="1">
        <f t="shared" si="5"/>
        <v>-2.0804357504106363</v>
      </c>
    </row>
    <row r="40" spans="1:14" ht="12.75">
      <c r="A40" s="2">
        <v>1984.2</v>
      </c>
      <c r="B40" s="15">
        <v>1.284732596</v>
      </c>
      <c r="C40" s="3">
        <v>9.5</v>
      </c>
      <c r="D40" s="15">
        <v>2.044327397321588</v>
      </c>
      <c r="E40" s="15">
        <v>1.3575000000000002</v>
      </c>
      <c r="F40" s="15"/>
      <c r="G40" s="15">
        <v>0.77444724</v>
      </c>
      <c r="H40" s="15">
        <v>9.87</v>
      </c>
      <c r="I40" s="15">
        <v>2.5652183226325675</v>
      </c>
      <c r="K40" s="1">
        <f t="shared" si="6"/>
        <v>-0.055652173913043376</v>
      </c>
      <c r="L40" s="1">
        <f t="shared" si="7"/>
        <v>-0.510285356</v>
      </c>
      <c r="M40" s="4">
        <f t="shared" si="4"/>
        <v>0.3699999999999992</v>
      </c>
      <c r="N40" s="1">
        <f t="shared" si="5"/>
        <v>-0.5208909253109795</v>
      </c>
    </row>
    <row r="41" spans="1:14" ht="12.75">
      <c r="A41" s="2">
        <v>1984.3</v>
      </c>
      <c r="B41" s="15">
        <v>1.17820324</v>
      </c>
      <c r="C41" s="3">
        <v>10.5938</v>
      </c>
      <c r="D41" s="15">
        <v>1.4050858025077773</v>
      </c>
      <c r="E41" s="15">
        <v>1.234</v>
      </c>
      <c r="F41" s="15"/>
      <c r="G41" s="15">
        <v>0.959700264</v>
      </c>
      <c r="H41" s="15">
        <v>10.37</v>
      </c>
      <c r="I41" s="15">
        <v>1.8446377803464031</v>
      </c>
      <c r="K41" s="1">
        <f t="shared" si="6"/>
        <v>-0.09097605893186014</v>
      </c>
      <c r="L41" s="1">
        <f t="shared" si="7"/>
        <v>-0.21850297600000002</v>
      </c>
      <c r="M41" s="4">
        <f t="shared" si="4"/>
        <v>-0.22380000000000067</v>
      </c>
      <c r="N41" s="1">
        <f t="shared" si="5"/>
        <v>-0.4395519778386259</v>
      </c>
    </row>
    <row r="42" spans="1:14" ht="12.75">
      <c r="A42" s="2">
        <v>1984.4</v>
      </c>
      <c r="B42" s="15">
        <v>1.144982497</v>
      </c>
      <c r="C42" s="3">
        <v>9.813</v>
      </c>
      <c r="D42" s="15">
        <v>3.3343854437369203</v>
      </c>
      <c r="E42" s="15">
        <v>1.1580000000000001</v>
      </c>
      <c r="F42" s="15"/>
      <c r="G42" s="15">
        <v>0.761183504</v>
      </c>
      <c r="H42" s="15">
        <v>8.06</v>
      </c>
      <c r="I42" s="15">
        <v>1.562100372225217</v>
      </c>
      <c r="K42" s="1">
        <f t="shared" si="6"/>
        <v>-0.06158833063209064</v>
      </c>
      <c r="L42" s="1">
        <f t="shared" si="7"/>
        <v>-0.383798993</v>
      </c>
      <c r="M42" s="4">
        <f t="shared" si="4"/>
        <v>-1.7530000000000001</v>
      </c>
      <c r="N42" s="1">
        <f t="shared" si="5"/>
        <v>1.7722850715117033</v>
      </c>
    </row>
    <row r="43" spans="1:14" ht="12.75">
      <c r="A43" s="2">
        <v>1985.1</v>
      </c>
      <c r="B43" s="15">
        <v>1.522187823</v>
      </c>
      <c r="C43" s="15">
        <v>12.357099999999999</v>
      </c>
      <c r="D43" s="15">
        <v>0.8268791462645808</v>
      </c>
      <c r="E43" s="15">
        <v>1.236</v>
      </c>
      <c r="F43" s="15"/>
      <c r="G43" s="15">
        <v>1.224697361</v>
      </c>
      <c r="H43" s="15">
        <v>8.52</v>
      </c>
      <c r="I43" s="15">
        <v>1.9482591934837146</v>
      </c>
      <c r="K43" s="1">
        <f t="shared" si="6"/>
        <v>0.06735751295336774</v>
      </c>
      <c r="L43" s="1">
        <f t="shared" si="7"/>
        <v>-0.29749046200000007</v>
      </c>
      <c r="M43" s="4">
        <f t="shared" si="4"/>
        <v>-3.8370999999999995</v>
      </c>
      <c r="N43" s="1">
        <f t="shared" si="5"/>
        <v>-1.1213800472191338</v>
      </c>
    </row>
    <row r="44" spans="1:14" ht="12.75">
      <c r="A44" s="2">
        <v>1985.2</v>
      </c>
      <c r="B44" s="15">
        <v>1.73840131</v>
      </c>
      <c r="C44" s="15">
        <v>11.9659</v>
      </c>
      <c r="D44" s="15">
        <v>4.57168238013832</v>
      </c>
      <c r="E44" s="15">
        <v>1.3095</v>
      </c>
      <c r="F44" s="15"/>
      <c r="G44" s="15">
        <v>0.653292104</v>
      </c>
      <c r="H44" s="15">
        <v>6.95</v>
      </c>
      <c r="I44" s="15">
        <v>1.5183536846144818</v>
      </c>
      <c r="K44" s="1">
        <f t="shared" si="6"/>
        <v>0.05946601941747583</v>
      </c>
      <c r="L44" s="1">
        <f t="shared" si="7"/>
        <v>-1.0851092059999998</v>
      </c>
      <c r="M44" s="4">
        <f t="shared" si="4"/>
        <v>-5.015899999999999</v>
      </c>
      <c r="N44" s="1">
        <f t="shared" si="5"/>
        <v>3.053328695523838</v>
      </c>
    </row>
    <row r="45" spans="1:14" ht="12.75">
      <c r="A45" s="2">
        <v>1985.3</v>
      </c>
      <c r="B45" s="15">
        <v>1.467632689</v>
      </c>
      <c r="C45" s="15">
        <v>11.068999999999999</v>
      </c>
      <c r="D45" s="15">
        <v>1.5125573104228351</v>
      </c>
      <c r="E45" s="15">
        <v>1.4085</v>
      </c>
      <c r="F45" s="15"/>
      <c r="G45" s="15">
        <v>0.556587708</v>
      </c>
      <c r="H45" s="15">
        <v>7.1</v>
      </c>
      <c r="I45" s="15">
        <v>2.116863162913951</v>
      </c>
      <c r="K45" s="1">
        <f t="shared" si="6"/>
        <v>0.07560137457044672</v>
      </c>
      <c r="L45" s="1">
        <f t="shared" si="7"/>
        <v>-0.911044981</v>
      </c>
      <c r="M45" s="4">
        <f t="shared" si="4"/>
        <v>-3.9689999999999994</v>
      </c>
      <c r="N45" s="1">
        <f t="shared" si="5"/>
        <v>-0.604305852491116</v>
      </c>
    </row>
    <row r="46" spans="1:14" ht="12.75">
      <c r="A46" s="2">
        <v>1985.4</v>
      </c>
      <c r="B46" s="15">
        <v>1.411216325</v>
      </c>
      <c r="C46" s="15">
        <v>11.1807</v>
      </c>
      <c r="D46" s="15">
        <v>2.1089502126416804</v>
      </c>
      <c r="E46" s="15">
        <v>1.445</v>
      </c>
      <c r="F46" s="15"/>
      <c r="G46" s="15">
        <v>1.286782461</v>
      </c>
      <c r="H46" s="15">
        <v>7.1</v>
      </c>
      <c r="I46" s="15">
        <v>1.2982146612037226</v>
      </c>
      <c r="K46" s="1">
        <f t="shared" si="6"/>
        <v>0.025914093006744746</v>
      </c>
      <c r="L46" s="1">
        <f t="shared" si="7"/>
        <v>-0.124433864</v>
      </c>
      <c r="M46" s="4">
        <f t="shared" si="4"/>
        <v>-4.0807</v>
      </c>
      <c r="N46" s="1">
        <f t="shared" si="5"/>
        <v>0.8107355514379577</v>
      </c>
    </row>
    <row r="47" spans="1:14" ht="12.75">
      <c r="A47" s="2">
        <v>1986.1</v>
      </c>
      <c r="B47" s="15">
        <v>1.050646552</v>
      </c>
      <c r="C47" s="15">
        <v>10.744</v>
      </c>
      <c r="D47" s="15">
        <v>1.1316101681481783</v>
      </c>
      <c r="E47" s="15">
        <v>1.4735</v>
      </c>
      <c r="F47" s="15"/>
      <c r="G47" s="15">
        <v>-0.365965642</v>
      </c>
      <c r="H47" s="15">
        <v>6.56</v>
      </c>
      <c r="I47" s="15">
        <v>1.4254058478856635</v>
      </c>
      <c r="K47" s="1">
        <f t="shared" si="6"/>
        <v>0.01972318339100344</v>
      </c>
      <c r="L47" s="1">
        <f t="shared" si="7"/>
        <v>-1.4166121939999998</v>
      </c>
      <c r="M47" s="4">
        <f t="shared" si="4"/>
        <v>-4.184</v>
      </c>
      <c r="N47" s="1">
        <f t="shared" si="5"/>
        <v>-0.2937956797374852</v>
      </c>
    </row>
    <row r="48" spans="1:14" ht="12.75">
      <c r="A48" s="2">
        <v>1986.2</v>
      </c>
      <c r="B48" s="15">
        <v>0.628930818</v>
      </c>
      <c r="C48" s="15">
        <v>9.82292</v>
      </c>
      <c r="D48" s="15">
        <v>1.662432444207873</v>
      </c>
      <c r="E48" s="15">
        <v>1.532</v>
      </c>
      <c r="F48" s="15"/>
      <c r="G48" s="15">
        <v>0.274599715</v>
      </c>
      <c r="H48" s="15">
        <v>6.21</v>
      </c>
      <c r="I48" s="15">
        <v>0.8272450164501066</v>
      </c>
      <c r="K48" s="1">
        <f t="shared" si="6"/>
        <v>0.039701391245334235</v>
      </c>
      <c r="L48" s="1">
        <f t="shared" si="7"/>
        <v>-0.3543311029999999</v>
      </c>
      <c r="M48" s="4">
        <f t="shared" si="4"/>
        <v>-3.61292</v>
      </c>
      <c r="N48" s="1">
        <f t="shared" si="5"/>
        <v>0.8351874277577664</v>
      </c>
    </row>
    <row r="49" spans="1:14" ht="12.75">
      <c r="A49" s="2">
        <v>1986.3</v>
      </c>
      <c r="B49" s="15">
        <v>0.759958071</v>
      </c>
      <c r="C49" s="15">
        <v>10.18892</v>
      </c>
      <c r="D49" s="15">
        <v>1.6691247075939941</v>
      </c>
      <c r="E49" s="15">
        <v>1.4468</v>
      </c>
      <c r="F49" s="15"/>
      <c r="G49" s="15">
        <v>0.54694758</v>
      </c>
      <c r="H49" s="15">
        <v>5.21</v>
      </c>
      <c r="I49" s="15">
        <v>1.3619556904105323</v>
      </c>
      <c r="K49" s="1">
        <f t="shared" si="6"/>
        <v>-0.05561357702349866</v>
      </c>
      <c r="L49" s="1">
        <f t="shared" si="7"/>
        <v>-0.21301049100000002</v>
      </c>
      <c r="M49" s="4">
        <f t="shared" si="4"/>
        <v>-4.97892</v>
      </c>
      <c r="N49" s="1">
        <f t="shared" si="5"/>
        <v>0.3071690171834618</v>
      </c>
    </row>
    <row r="50" spans="1:14" ht="12.75">
      <c r="A50" s="2">
        <v>1986.4</v>
      </c>
      <c r="B50" s="15">
        <v>0.9375</v>
      </c>
      <c r="C50" s="15">
        <v>11.40421</v>
      </c>
      <c r="D50" s="15">
        <v>3.0617412944909717</v>
      </c>
      <c r="E50" s="15">
        <v>1.4825000000000002</v>
      </c>
      <c r="F50" s="15"/>
      <c r="G50" s="15">
        <v>0.724640852</v>
      </c>
      <c r="H50" s="15">
        <v>5.53</v>
      </c>
      <c r="I50" s="15">
        <v>1.07840017530485</v>
      </c>
      <c r="K50" s="1">
        <f t="shared" si="6"/>
        <v>0.024675145147912678</v>
      </c>
      <c r="L50" s="1">
        <f t="shared" si="7"/>
        <v>-0.21285914800000005</v>
      </c>
      <c r="M50" s="4">
        <f t="shared" si="4"/>
        <v>-5.874210000000001</v>
      </c>
      <c r="N50" s="1">
        <f t="shared" si="5"/>
        <v>1.9833411191861217</v>
      </c>
    </row>
    <row r="51" spans="1:14" ht="12.75">
      <c r="A51" s="2">
        <v>1987.1</v>
      </c>
      <c r="B51" s="15">
        <v>1.008273009</v>
      </c>
      <c r="C51" s="15">
        <v>10.0142</v>
      </c>
      <c r="D51" s="15">
        <v>2.1288955260601483</v>
      </c>
      <c r="E51" s="15">
        <v>1.607</v>
      </c>
      <c r="F51" s="15"/>
      <c r="G51" s="15">
        <v>1.255621878</v>
      </c>
      <c r="H51" s="15">
        <v>5.59</v>
      </c>
      <c r="I51" s="15">
        <v>1.375938399700516</v>
      </c>
      <c r="K51" s="1">
        <f t="shared" si="6"/>
        <v>0.08397976391231017</v>
      </c>
      <c r="L51" s="1">
        <f t="shared" si="7"/>
        <v>0.24734886899999986</v>
      </c>
      <c r="M51" s="4">
        <f t="shared" si="4"/>
        <v>-4.424200000000001</v>
      </c>
      <c r="N51" s="1">
        <f t="shared" si="5"/>
        <v>0.7529571263596324</v>
      </c>
    </row>
    <row r="52" spans="1:14" ht="12.75">
      <c r="A52" s="2">
        <v>1987.2</v>
      </c>
      <c r="B52" s="15">
        <v>1.04805726</v>
      </c>
      <c r="C52" s="15">
        <v>8.93608</v>
      </c>
      <c r="D52" s="15">
        <v>3.1398223496973188</v>
      </c>
      <c r="E52" s="15">
        <v>1.6128</v>
      </c>
      <c r="F52" s="15"/>
      <c r="G52" s="15">
        <v>1.151984383</v>
      </c>
      <c r="H52" s="15">
        <v>5.67</v>
      </c>
      <c r="I52" s="15">
        <v>1.7632953512395133</v>
      </c>
      <c r="K52" s="1">
        <f t="shared" si="6"/>
        <v>0.0036092097075295752</v>
      </c>
      <c r="L52" s="1">
        <f t="shared" si="7"/>
        <v>0.10392712300000007</v>
      </c>
      <c r="M52" s="4">
        <f t="shared" si="4"/>
        <v>-3.2660800000000005</v>
      </c>
      <c r="N52" s="1">
        <f t="shared" si="5"/>
        <v>1.3765269984578055</v>
      </c>
    </row>
    <row r="53" spans="1:14" ht="12.75">
      <c r="A53" s="2">
        <v>1987.3</v>
      </c>
      <c r="B53" s="15">
        <v>1.042726348</v>
      </c>
      <c r="C53" s="15">
        <v>10.19602</v>
      </c>
      <c r="D53" s="15">
        <v>4.016403984944716</v>
      </c>
      <c r="E53" s="15">
        <v>1.6248</v>
      </c>
      <c r="F53" s="15"/>
      <c r="G53" s="15">
        <v>1.051718721</v>
      </c>
      <c r="H53" s="15">
        <v>6.4</v>
      </c>
      <c r="I53" s="15">
        <v>1.6179757677168283</v>
      </c>
      <c r="K53" s="1">
        <f t="shared" si="6"/>
        <v>0.007440476190476197</v>
      </c>
      <c r="L53" s="1">
        <f t="shared" si="7"/>
        <v>0.008992373000000109</v>
      </c>
      <c r="M53" s="4">
        <f t="shared" si="4"/>
        <v>-3.7960200000000004</v>
      </c>
      <c r="N53" s="1">
        <f t="shared" si="5"/>
        <v>2.398428217227888</v>
      </c>
    </row>
    <row r="54" spans="1:14" ht="12.75">
      <c r="A54" s="2">
        <v>1987.4</v>
      </c>
      <c r="B54" s="15">
        <v>0.92871486</v>
      </c>
      <c r="C54" s="15">
        <v>7.97283</v>
      </c>
      <c r="D54" s="15">
        <v>2.3760225930351098</v>
      </c>
      <c r="E54" s="15">
        <v>1.8860000000000001</v>
      </c>
      <c r="F54" s="15"/>
      <c r="G54" s="15">
        <v>0.78159321</v>
      </c>
      <c r="H54" s="15">
        <v>5.77</v>
      </c>
      <c r="I54" s="15">
        <v>2.4957249558040573</v>
      </c>
      <c r="K54" s="1">
        <f t="shared" si="6"/>
        <v>0.16075824716888237</v>
      </c>
      <c r="L54" s="1">
        <f t="shared" si="7"/>
        <v>-0.14712165</v>
      </c>
      <c r="M54" s="4">
        <f t="shared" si="4"/>
        <v>-2.2028300000000005</v>
      </c>
      <c r="N54" s="1">
        <f t="shared" si="5"/>
        <v>-0.11970236276894752</v>
      </c>
    </row>
    <row r="55" spans="1:14" ht="12.75">
      <c r="A55" s="2">
        <v>1988.1</v>
      </c>
      <c r="B55" s="15">
        <v>0.835180813</v>
      </c>
      <c r="C55" s="15">
        <v>8.91304</v>
      </c>
      <c r="D55" s="15">
        <v>2.4891119436789566</v>
      </c>
      <c r="E55" s="15">
        <v>1.8865</v>
      </c>
      <c r="F55" s="15"/>
      <c r="G55" s="15">
        <v>0.775531677</v>
      </c>
      <c r="H55" s="15">
        <v>5.7</v>
      </c>
      <c r="I55" s="15">
        <v>1.297024957296422</v>
      </c>
      <c r="K55" s="1">
        <f t="shared" si="6"/>
        <v>0.0002651113467656124</v>
      </c>
      <c r="L55" s="1">
        <f t="shared" si="7"/>
        <v>-0.05964913599999999</v>
      </c>
      <c r="M55" s="4">
        <f t="shared" si="4"/>
        <v>-3.2130400000000003</v>
      </c>
      <c r="N55" s="1">
        <f t="shared" si="5"/>
        <v>1.1920869863825345</v>
      </c>
    </row>
    <row r="56" spans="1:14" ht="12.75">
      <c r="A56" s="2">
        <v>1988.2</v>
      </c>
      <c r="B56" s="15">
        <v>1.045958348</v>
      </c>
      <c r="C56" s="15">
        <v>8.97514</v>
      </c>
      <c r="D56" s="15">
        <v>2.251988131635585</v>
      </c>
      <c r="E56" s="15">
        <v>1.7085000000000001</v>
      </c>
      <c r="F56" s="15"/>
      <c r="G56" s="15">
        <v>1.279335146</v>
      </c>
      <c r="H56" s="15">
        <v>6.46</v>
      </c>
      <c r="I56" s="15">
        <v>2.2734948282947087</v>
      </c>
      <c r="K56" s="1">
        <f t="shared" si="6"/>
        <v>-0.09435462496686983</v>
      </c>
      <c r="L56" s="1">
        <f t="shared" si="7"/>
        <v>0.23337679799999989</v>
      </c>
      <c r="M56" s="4">
        <f t="shared" si="4"/>
        <v>-2.5151399999999997</v>
      </c>
      <c r="N56" s="1">
        <f t="shared" si="5"/>
        <v>-0.021506696659123747</v>
      </c>
    </row>
    <row r="57" spans="1:14" ht="12.75">
      <c r="A57" s="2">
        <v>1988.3</v>
      </c>
      <c r="B57" s="15">
        <v>1.187647838</v>
      </c>
      <c r="C57" s="15">
        <v>12.19034</v>
      </c>
      <c r="D57" s="15">
        <v>3.4016738044785555</v>
      </c>
      <c r="E57" s="15">
        <v>1.691</v>
      </c>
      <c r="F57" s="15"/>
      <c r="G57" s="15">
        <v>1.263174691</v>
      </c>
      <c r="H57" s="15">
        <v>7.24</v>
      </c>
      <c r="I57" s="15">
        <v>1.7722251870116779</v>
      </c>
      <c r="K57" s="1">
        <f t="shared" si="6"/>
        <v>-0.010242903131401856</v>
      </c>
      <c r="L57" s="1">
        <f t="shared" si="7"/>
        <v>0.07552685299999995</v>
      </c>
      <c r="M57" s="4">
        <f t="shared" si="4"/>
        <v>-4.950340000000001</v>
      </c>
      <c r="N57" s="1">
        <f t="shared" si="5"/>
        <v>1.6294486174668776</v>
      </c>
    </row>
    <row r="58" spans="1:14" ht="12.75">
      <c r="A58" s="2">
        <v>1988.4</v>
      </c>
      <c r="B58" s="15">
        <v>1.279317697</v>
      </c>
      <c r="C58" s="15">
        <v>13.15767</v>
      </c>
      <c r="D58" s="15">
        <v>3.1352368483180015</v>
      </c>
      <c r="E58" s="15">
        <v>1.8085</v>
      </c>
      <c r="F58" s="15"/>
      <c r="G58" s="15">
        <v>0.999175673</v>
      </c>
      <c r="H58" s="15">
        <v>8.07</v>
      </c>
      <c r="I58" s="15">
        <v>2.184513807024935</v>
      </c>
      <c r="K58" s="1">
        <f t="shared" si="6"/>
        <v>0.06948551153163804</v>
      </c>
      <c r="L58" s="1">
        <f t="shared" si="7"/>
        <v>-0.280142024</v>
      </c>
      <c r="M58" s="4">
        <f t="shared" si="4"/>
        <v>-5.087669999999999</v>
      </c>
      <c r="N58" s="1">
        <f t="shared" si="5"/>
        <v>0.9507230412930667</v>
      </c>
    </row>
    <row r="59" spans="1:14" ht="12.75">
      <c r="A59" s="2">
        <v>1989.1</v>
      </c>
      <c r="B59" s="15">
        <v>1.475</v>
      </c>
      <c r="C59" s="15">
        <v>13.0625</v>
      </c>
      <c r="D59" s="15">
        <v>2.1741316864984483</v>
      </c>
      <c r="E59" s="15">
        <v>1.6852</v>
      </c>
      <c r="F59" s="15"/>
      <c r="G59" s="15">
        <v>1.235091863</v>
      </c>
      <c r="H59" s="15">
        <v>8.82</v>
      </c>
      <c r="I59" s="15">
        <v>2.0483978520692503</v>
      </c>
      <c r="K59" s="1">
        <f t="shared" si="6"/>
        <v>-0.06817804810616532</v>
      </c>
      <c r="L59" s="1">
        <f t="shared" si="7"/>
        <v>-0.23990813700000002</v>
      </c>
      <c r="M59" s="4">
        <f t="shared" si="4"/>
        <v>-4.2425</v>
      </c>
      <c r="N59" s="1">
        <f t="shared" si="5"/>
        <v>0.12573383442919805</v>
      </c>
    </row>
    <row r="60" spans="1:14" ht="12.75">
      <c r="A60" s="2">
        <v>1989.2</v>
      </c>
      <c r="B60" s="15">
        <v>1.45</v>
      </c>
      <c r="C60" s="15">
        <v>14.18253</v>
      </c>
      <c r="D60" s="15">
        <v>1.8991601523159929</v>
      </c>
      <c r="E60" s="15">
        <v>1.5490000000000002</v>
      </c>
      <c r="F60" s="15"/>
      <c r="G60" s="15">
        <v>1.542864547</v>
      </c>
      <c r="H60" s="15">
        <v>8.15</v>
      </c>
      <c r="I60" s="15">
        <v>1.8197658588041676</v>
      </c>
      <c r="K60" s="1">
        <f t="shared" si="6"/>
        <v>-0.08082126750534054</v>
      </c>
      <c r="L60" s="1">
        <f t="shared" si="7"/>
        <v>0.09286454700000002</v>
      </c>
      <c r="M60" s="4">
        <f t="shared" si="4"/>
        <v>-6.0325299999999995</v>
      </c>
      <c r="N60" s="1">
        <f t="shared" si="5"/>
        <v>0.07939429351182525</v>
      </c>
    </row>
    <row r="61" spans="1:14" ht="12.75">
      <c r="A61" s="2">
        <v>1989.3</v>
      </c>
      <c r="B61" s="15">
        <v>1.425</v>
      </c>
      <c r="C61" s="15">
        <v>14.07217</v>
      </c>
      <c r="D61" s="15">
        <v>2.7060608743253667</v>
      </c>
      <c r="E61" s="15">
        <v>1.6145</v>
      </c>
      <c r="F61" s="15"/>
      <c r="G61" s="15">
        <v>0.562476372</v>
      </c>
      <c r="H61" s="15">
        <v>7.75</v>
      </c>
      <c r="I61" s="15">
        <v>1.4663025534526142</v>
      </c>
      <c r="K61" s="1">
        <f t="shared" si="6"/>
        <v>0.04228534538411871</v>
      </c>
      <c r="L61" s="1">
        <f t="shared" si="7"/>
        <v>-0.862523628</v>
      </c>
      <c r="M61" s="4">
        <f t="shared" si="4"/>
        <v>-6.32217</v>
      </c>
      <c r="N61" s="1">
        <f t="shared" si="5"/>
        <v>1.2397583208727525</v>
      </c>
    </row>
    <row r="62" spans="1:14" ht="12.75">
      <c r="A62" s="2">
        <v>1989.4</v>
      </c>
      <c r="B62" s="15">
        <v>1.45</v>
      </c>
      <c r="C62" s="15">
        <v>15.15179</v>
      </c>
      <c r="D62" s="15">
        <v>2.217909677435337</v>
      </c>
      <c r="E62" s="15">
        <v>1.6145</v>
      </c>
      <c r="F62" s="15"/>
      <c r="G62" s="15">
        <v>1.194757342</v>
      </c>
      <c r="H62" s="15">
        <v>7.63</v>
      </c>
      <c r="I62" s="15">
        <v>0.9066531429009927</v>
      </c>
      <c r="K62" s="1">
        <f t="shared" si="6"/>
        <v>0</v>
      </c>
      <c r="L62" s="1">
        <f t="shared" si="7"/>
        <v>-0.255242658</v>
      </c>
      <c r="M62" s="4">
        <f t="shared" si="4"/>
        <v>-7.52179</v>
      </c>
      <c r="N62" s="1">
        <f t="shared" si="5"/>
        <v>1.311256534534344</v>
      </c>
    </row>
    <row r="63" spans="1:14" ht="12.75">
      <c r="A63" s="2">
        <v>1990.1</v>
      </c>
      <c r="B63" s="15">
        <v>1.55</v>
      </c>
      <c r="C63" s="15">
        <v>15.31676</v>
      </c>
      <c r="D63" s="15">
        <v>2.5232062025015267</v>
      </c>
      <c r="E63" s="15">
        <v>1.6480000000000001</v>
      </c>
      <c r="F63" s="15"/>
      <c r="G63" s="15">
        <v>1.804678245</v>
      </c>
      <c r="H63" s="15">
        <v>7.9</v>
      </c>
      <c r="I63" s="15">
        <v>2.1595446713407185</v>
      </c>
      <c r="K63" s="1">
        <f t="shared" si="6"/>
        <v>0.020749458036543874</v>
      </c>
      <c r="L63" s="1">
        <f t="shared" si="7"/>
        <v>0.254678245</v>
      </c>
      <c r="M63" s="4">
        <f t="shared" si="4"/>
        <v>-7.41676</v>
      </c>
      <c r="N63" s="1">
        <f t="shared" si="5"/>
        <v>0.36366153116080824</v>
      </c>
    </row>
    <row r="64" spans="1:14" ht="12.75">
      <c r="A64" s="2">
        <v>1990.2</v>
      </c>
      <c r="B64" s="15">
        <v>2.05</v>
      </c>
      <c r="C64" s="15">
        <v>15.01302</v>
      </c>
      <c r="D64" s="15">
        <v>2.403119549288135</v>
      </c>
      <c r="E64" s="15">
        <v>1.745</v>
      </c>
      <c r="F64" s="15"/>
      <c r="G64" s="15">
        <v>1.005811187</v>
      </c>
      <c r="H64" s="15">
        <v>7.73</v>
      </c>
      <c r="I64" s="15">
        <v>1.476051475683171</v>
      </c>
      <c r="K64" s="1">
        <f t="shared" si="6"/>
        <v>0.058859223300970855</v>
      </c>
      <c r="L64" s="1">
        <f t="shared" si="7"/>
        <v>-1.0441888129999999</v>
      </c>
      <c r="M64" s="4">
        <f t="shared" si="4"/>
        <v>-7.283019999999999</v>
      </c>
      <c r="N64" s="1">
        <f t="shared" si="5"/>
        <v>0.9270680736049641</v>
      </c>
    </row>
    <row r="65" spans="1:14" ht="12.75">
      <c r="A65" s="2">
        <v>1990.3</v>
      </c>
      <c r="B65" s="15">
        <v>2.3</v>
      </c>
      <c r="C65" s="15">
        <v>14.95117</v>
      </c>
      <c r="D65" s="15">
        <v>1.8173107320027526</v>
      </c>
      <c r="E65" s="15">
        <v>1.8735000000000002</v>
      </c>
      <c r="F65" s="15"/>
      <c r="G65" s="15">
        <v>1.981772175</v>
      </c>
      <c r="H65" s="15">
        <v>7.36</v>
      </c>
      <c r="I65" s="15">
        <v>0.9200455308418398</v>
      </c>
      <c r="K65" s="1">
        <f t="shared" si="6"/>
        <v>0.07363896848137538</v>
      </c>
      <c r="L65" s="1">
        <f t="shared" si="7"/>
        <v>-0.3182278249999999</v>
      </c>
      <c r="M65" s="4">
        <f t="shared" si="4"/>
        <v>-7.591169999999999</v>
      </c>
      <c r="N65" s="1">
        <f t="shared" si="5"/>
        <v>0.8972652011609128</v>
      </c>
    </row>
    <row r="66" spans="1:14" ht="12.75">
      <c r="A66" s="2">
        <v>1990.4</v>
      </c>
      <c r="B66" s="15">
        <v>2.3</v>
      </c>
      <c r="C66" s="15">
        <v>13.8817</v>
      </c>
      <c r="D66" s="15">
        <v>0.1924115383497238</v>
      </c>
      <c r="E66" s="15">
        <v>1.9285</v>
      </c>
      <c r="F66" s="15"/>
      <c r="G66" s="15">
        <v>1.274857911</v>
      </c>
      <c r="H66" s="15">
        <v>6.74</v>
      </c>
      <c r="I66" s="15">
        <v>-0.17276427653207804</v>
      </c>
      <c r="K66" s="1">
        <f t="shared" si="6"/>
        <v>0.02935681878836399</v>
      </c>
      <c r="L66" s="1">
        <f t="shared" si="7"/>
        <v>-1.0251420889999998</v>
      </c>
      <c r="M66" s="4">
        <f t="shared" si="4"/>
        <v>-7.1417</v>
      </c>
      <c r="N66" s="1">
        <f t="shared" si="5"/>
        <v>0.36517581488180184</v>
      </c>
    </row>
    <row r="67" spans="1:14" ht="12.75">
      <c r="A67" s="2">
        <v>1991.1</v>
      </c>
      <c r="B67" s="15">
        <v>2.075</v>
      </c>
      <c r="C67" s="15">
        <v>12.4628</v>
      </c>
      <c r="D67" s="15">
        <v>1.7901077993883519</v>
      </c>
      <c r="E67" s="15">
        <v>1.7485000000000002</v>
      </c>
      <c r="F67" s="15"/>
      <c r="G67" s="15">
        <v>0.446097394</v>
      </c>
      <c r="H67" s="15">
        <v>5.91</v>
      </c>
      <c r="I67" s="15">
        <v>0.5057357133386731</v>
      </c>
      <c r="K67" s="1">
        <f t="shared" si="6"/>
        <v>-0.09333679025149076</v>
      </c>
      <c r="L67" s="1">
        <f t="shared" si="7"/>
        <v>-1.6289026060000003</v>
      </c>
      <c r="M67" s="4">
        <f t="shared" si="4"/>
        <v>-6.5527999999999995</v>
      </c>
      <c r="N67" s="1">
        <f t="shared" si="5"/>
        <v>1.2843720860496788</v>
      </c>
    </row>
    <row r="68" spans="1:14" ht="12.75">
      <c r="A68" s="2">
        <v>1991.2</v>
      </c>
      <c r="B68" s="15">
        <v>1.925</v>
      </c>
      <c r="C68" s="15">
        <v>11.29844</v>
      </c>
      <c r="D68" s="15">
        <v>1.1208351211086764</v>
      </c>
      <c r="E68" s="15">
        <v>1.618</v>
      </c>
      <c r="F68" s="15"/>
      <c r="G68" s="15">
        <v>0.886268726</v>
      </c>
      <c r="H68" s="15">
        <v>5.57</v>
      </c>
      <c r="I68" s="15">
        <v>1.5077361502868314</v>
      </c>
      <c r="K68" s="1">
        <f t="shared" si="6"/>
        <v>-0.07463540177294826</v>
      </c>
      <c r="L68" s="1">
        <f t="shared" si="7"/>
        <v>-1.038731274</v>
      </c>
      <c r="M68" s="4">
        <f t="shared" si="4"/>
        <v>-5.728439999999999</v>
      </c>
      <c r="N68" s="1">
        <f t="shared" si="5"/>
        <v>-0.38690102917815494</v>
      </c>
    </row>
    <row r="69" spans="1:14" ht="12.75">
      <c r="A69" s="2">
        <v>1991.3</v>
      </c>
      <c r="B69" s="15">
        <v>1.725</v>
      </c>
      <c r="C69" s="15">
        <v>10.33408</v>
      </c>
      <c r="D69" s="15">
        <v>0.9196391949199523</v>
      </c>
      <c r="E69" s="15">
        <v>1.752</v>
      </c>
      <c r="F69" s="15"/>
      <c r="G69" s="15">
        <v>0.732604009</v>
      </c>
      <c r="H69" s="15">
        <v>5.22</v>
      </c>
      <c r="I69" s="15">
        <v>1.2823704276186731</v>
      </c>
      <c r="K69" s="1">
        <f t="shared" si="6"/>
        <v>0.0828182941903584</v>
      </c>
      <c r="L69" s="1">
        <f t="shared" si="7"/>
        <v>-0.9923959910000001</v>
      </c>
      <c r="M69" s="4">
        <f t="shared" si="4"/>
        <v>-5.11408</v>
      </c>
      <c r="N69" s="1">
        <f t="shared" si="5"/>
        <v>-0.3627312326987209</v>
      </c>
    </row>
    <row r="70" spans="1:14" ht="12.75">
      <c r="A70" s="2">
        <v>1991.4</v>
      </c>
      <c r="B70" s="15">
        <v>1.625</v>
      </c>
      <c r="C70" s="15">
        <v>10.84837</v>
      </c>
      <c r="D70" s="15">
        <v>1.5052946157579683</v>
      </c>
      <c r="E70" s="15">
        <v>1.866</v>
      </c>
      <c r="F70" s="15"/>
      <c r="G70" s="15">
        <v>0.872098551</v>
      </c>
      <c r="H70" s="15">
        <v>4.07</v>
      </c>
      <c r="I70" s="15">
        <v>0.9398747361114346</v>
      </c>
      <c r="K70" s="1">
        <f t="shared" si="6"/>
        <v>0.06506849315068498</v>
      </c>
      <c r="L70" s="1">
        <f t="shared" si="7"/>
        <v>-0.752901449</v>
      </c>
      <c r="M70" s="4">
        <f t="shared" si="4"/>
        <v>-6.778369999999999</v>
      </c>
      <c r="N70" s="1">
        <f t="shared" si="5"/>
        <v>0.5654198796465337</v>
      </c>
    </row>
    <row r="71" spans="1:14" ht="12.75">
      <c r="A71" s="2">
        <v>1992.1</v>
      </c>
      <c r="B71" s="15">
        <v>1.55</v>
      </c>
      <c r="C71" s="15">
        <v>10.67045</v>
      </c>
      <c r="D71" s="15">
        <v>0.9577070712047941</v>
      </c>
      <c r="E71" s="15">
        <v>1.7363000000000002</v>
      </c>
      <c r="F71" s="15"/>
      <c r="G71" s="15">
        <v>0.64911876</v>
      </c>
      <c r="H71" s="15">
        <v>4.04</v>
      </c>
      <c r="I71" s="15">
        <v>1.5610832427165988</v>
      </c>
      <c r="K71" s="1">
        <f t="shared" si="6"/>
        <v>-0.06950696677384775</v>
      </c>
      <c r="L71" s="1">
        <f t="shared" si="7"/>
        <v>-0.90088124</v>
      </c>
      <c r="M71" s="4">
        <f t="shared" si="4"/>
        <v>-6.630450000000001</v>
      </c>
      <c r="N71" s="1">
        <f t="shared" si="5"/>
        <v>-0.6033761715118047</v>
      </c>
    </row>
    <row r="72" spans="1:14" ht="12.75">
      <c r="A72" s="2">
        <v>1992.2</v>
      </c>
      <c r="B72" s="15">
        <v>1.15</v>
      </c>
      <c r="C72" s="15">
        <v>10.05078</v>
      </c>
      <c r="D72" s="15">
        <v>0.21878358505702522</v>
      </c>
      <c r="E72" s="15">
        <v>1.9035000000000002</v>
      </c>
      <c r="F72" s="15"/>
      <c r="G72" s="15">
        <v>0.716335441</v>
      </c>
      <c r="H72" s="15">
        <v>3.66</v>
      </c>
      <c r="I72" s="15">
        <v>1.677803616574991</v>
      </c>
      <c r="K72" s="1">
        <f t="shared" si="6"/>
        <v>0.09629672291654667</v>
      </c>
      <c r="L72" s="1">
        <f t="shared" si="7"/>
        <v>-0.4336645589999999</v>
      </c>
      <c r="M72" s="4">
        <f t="shared" si="4"/>
        <v>-6.3907799999999995</v>
      </c>
      <c r="N72" s="1">
        <f t="shared" si="5"/>
        <v>-1.4590200315179658</v>
      </c>
    </row>
    <row r="73" spans="1:14" ht="12.75">
      <c r="A73" s="2">
        <v>1992.3</v>
      </c>
      <c r="B73" s="15">
        <v>0.925</v>
      </c>
      <c r="C73" s="15">
        <v>10.03729</v>
      </c>
      <c r="D73" s="15">
        <v>0.2330984209294229</v>
      </c>
      <c r="E73" s="15">
        <v>1.7790000000000001</v>
      </c>
      <c r="F73" s="15"/>
      <c r="G73" s="15">
        <v>0.711240552</v>
      </c>
      <c r="H73" s="15">
        <v>2.91</v>
      </c>
      <c r="I73" s="15">
        <v>1.4708407976383953</v>
      </c>
      <c r="K73" s="1">
        <f t="shared" si="6"/>
        <v>-0.0654058313632782</v>
      </c>
      <c r="L73" s="1">
        <f t="shared" si="7"/>
        <v>-0.21375944800000002</v>
      </c>
      <c r="M73" s="4">
        <f t="shared" si="4"/>
        <v>-7.12729</v>
      </c>
      <c r="N73" s="1">
        <f t="shared" si="5"/>
        <v>-1.2377423767089724</v>
      </c>
    </row>
    <row r="74" spans="1:14" ht="12.75">
      <c r="A74" s="2">
        <v>1992.4</v>
      </c>
      <c r="B74" s="15">
        <v>0.8</v>
      </c>
      <c r="C74" s="15">
        <v>7.23132</v>
      </c>
      <c r="D74" s="15">
        <v>1.5681245769652463</v>
      </c>
      <c r="E74" s="15">
        <v>1.5130000000000001</v>
      </c>
      <c r="F74" s="15"/>
      <c r="G74" s="15">
        <v>0.846864624</v>
      </c>
      <c r="H74" s="15">
        <v>3.22</v>
      </c>
      <c r="I74" s="15">
        <v>1.7235751466046167</v>
      </c>
      <c r="K74" s="1">
        <f t="shared" si="6"/>
        <v>-0.14952220348510398</v>
      </c>
      <c r="L74" s="1">
        <f t="shared" si="7"/>
        <v>0.04686462399999991</v>
      </c>
      <c r="M74" s="4">
        <f t="shared" si="4"/>
        <v>-4.0113199999999996</v>
      </c>
      <c r="N74" s="1">
        <f t="shared" si="5"/>
        <v>-0.15545056963937043</v>
      </c>
    </row>
    <row r="75" spans="1:14" ht="12.75">
      <c r="A75" s="2">
        <v>1993.1</v>
      </c>
      <c r="B75" s="15">
        <v>0.8</v>
      </c>
      <c r="C75" s="15">
        <v>6.03193</v>
      </c>
      <c r="D75" s="15">
        <v>2.521021094561249</v>
      </c>
      <c r="E75" s="15">
        <v>1.5090000000000001</v>
      </c>
      <c r="F75" s="15"/>
      <c r="G75" s="15">
        <v>0.700282974</v>
      </c>
      <c r="H75" s="15">
        <v>2.95</v>
      </c>
      <c r="I75" s="15">
        <v>0.7256564190816661</v>
      </c>
      <c r="K75" s="1">
        <f t="shared" si="6"/>
        <v>-0.0026437541308658315</v>
      </c>
      <c r="L75" s="1">
        <f t="shared" si="7"/>
        <v>-0.0997170260000001</v>
      </c>
      <c r="M75" s="4">
        <f t="shared" si="4"/>
        <v>-3.08193</v>
      </c>
      <c r="N75" s="1">
        <f t="shared" si="5"/>
        <v>1.7953646754795827</v>
      </c>
    </row>
    <row r="76" spans="1:14" ht="12.75">
      <c r="A76" s="2">
        <v>1993.2</v>
      </c>
      <c r="B76" s="15">
        <v>0.55</v>
      </c>
      <c r="C76" s="15">
        <v>5.9517</v>
      </c>
      <c r="D76" s="15">
        <v>0.16026444430643494</v>
      </c>
      <c r="E76" s="15">
        <v>1.493</v>
      </c>
      <c r="F76" s="15"/>
      <c r="G76" s="15">
        <v>0.695413095</v>
      </c>
      <c r="H76" s="15">
        <v>3.07</v>
      </c>
      <c r="I76" s="15">
        <v>1.1741553633992652</v>
      </c>
      <c r="K76" s="1">
        <f t="shared" si="6"/>
        <v>-0.010603048376408226</v>
      </c>
      <c r="L76" s="1">
        <f t="shared" si="7"/>
        <v>0.145413095</v>
      </c>
      <c r="M76" s="4">
        <f t="shared" si="4"/>
        <v>-2.8817</v>
      </c>
      <c r="N76" s="1">
        <f t="shared" si="5"/>
        <v>-1.0138909190928302</v>
      </c>
    </row>
    <row r="77" spans="1:14" ht="12.75">
      <c r="A77" s="2">
        <v>1993.3</v>
      </c>
      <c r="B77" s="15">
        <v>0.675</v>
      </c>
      <c r="C77" s="15">
        <v>5.95987</v>
      </c>
      <c r="D77" s="15">
        <v>1.8013536396223273</v>
      </c>
      <c r="E77" s="15">
        <v>1.496</v>
      </c>
      <c r="F77" s="15"/>
      <c r="G77" s="15">
        <v>0.483927664</v>
      </c>
      <c r="H77" s="15">
        <v>2.95</v>
      </c>
      <c r="I77" s="15">
        <v>1.0687239590788877</v>
      </c>
      <c r="K77" s="1">
        <f t="shared" si="6"/>
        <v>0.002009377093101066</v>
      </c>
      <c r="L77" s="1">
        <f t="shared" si="7"/>
        <v>-0.19107233600000006</v>
      </c>
      <c r="M77" s="4">
        <f t="shared" si="4"/>
        <v>-3.0098699999999994</v>
      </c>
      <c r="N77" s="1">
        <f t="shared" si="5"/>
        <v>0.7326296805434396</v>
      </c>
    </row>
    <row r="78" spans="1:14" ht="12.75">
      <c r="A78" s="2">
        <v>1993.4</v>
      </c>
      <c r="B78" s="15">
        <v>0.575</v>
      </c>
      <c r="C78" s="15">
        <v>5.38281</v>
      </c>
      <c r="D78" s="15">
        <v>1.229996288400237</v>
      </c>
      <c r="E78" s="15">
        <v>1.4775</v>
      </c>
      <c r="F78" s="15"/>
      <c r="G78" s="15">
        <v>0.892556561</v>
      </c>
      <c r="H78" s="15">
        <v>3.06</v>
      </c>
      <c r="I78" s="15">
        <v>1.8947249836214652</v>
      </c>
      <c r="K78" s="1">
        <f t="shared" si="6"/>
        <v>-0.01236631016042778</v>
      </c>
      <c r="L78" s="1">
        <f t="shared" si="7"/>
        <v>0.31755656100000007</v>
      </c>
      <c r="M78" s="4">
        <f t="shared" si="4"/>
        <v>-2.32281</v>
      </c>
      <c r="N78" s="1">
        <f t="shared" si="5"/>
        <v>-0.6647286952212283</v>
      </c>
    </row>
    <row r="79" spans="1:14" ht="12.75">
      <c r="A79" s="2">
        <v>1994.1</v>
      </c>
      <c r="B79" s="15">
        <v>0.55</v>
      </c>
      <c r="C79" s="15">
        <v>5.22758</v>
      </c>
      <c r="D79" s="15">
        <v>1.652387433546032</v>
      </c>
      <c r="E79" s="15">
        <v>1.488</v>
      </c>
      <c r="F79" s="15"/>
      <c r="G79" s="15">
        <v>0.545331958</v>
      </c>
      <c r="H79" s="15">
        <v>3.5</v>
      </c>
      <c r="I79" s="15">
        <v>1.4426067572559376</v>
      </c>
      <c r="K79" s="1">
        <f t="shared" si="6"/>
        <v>0.0071065989847715425</v>
      </c>
      <c r="L79" s="1">
        <f t="shared" si="7"/>
        <v>-0.004668042000000039</v>
      </c>
      <c r="M79" s="4">
        <f t="shared" si="4"/>
        <v>-1.7275799999999997</v>
      </c>
      <c r="N79" s="1">
        <f t="shared" si="5"/>
        <v>0.20978067629009445</v>
      </c>
    </row>
    <row r="80" spans="1:14" ht="12.75">
      <c r="A80" s="2">
        <v>1994.2</v>
      </c>
      <c r="B80" s="15">
        <v>0.575</v>
      </c>
      <c r="C80" s="15">
        <v>5.18786</v>
      </c>
      <c r="D80" s="15">
        <v>0.7894764714320601</v>
      </c>
      <c r="E80" s="15">
        <v>1.5483</v>
      </c>
      <c r="F80" s="15"/>
      <c r="G80" s="15">
        <v>0.542374211</v>
      </c>
      <c r="H80" s="15">
        <v>4.14</v>
      </c>
      <c r="I80" s="15">
        <v>1.828120417146728</v>
      </c>
      <c r="K80" s="1">
        <f t="shared" si="6"/>
        <v>0.040524193548387114</v>
      </c>
      <c r="L80" s="1">
        <f t="shared" si="7"/>
        <v>-0.032625788999999905</v>
      </c>
      <c r="M80" s="4">
        <f t="shared" si="4"/>
        <v>-1.04786</v>
      </c>
      <c r="N80" s="1">
        <f t="shared" si="5"/>
        <v>-1.038643945714668</v>
      </c>
    </row>
    <row r="81" spans="1:14" ht="12.75">
      <c r="A81" s="2">
        <v>1994.3</v>
      </c>
      <c r="B81" s="15">
        <v>0.475</v>
      </c>
      <c r="C81" s="15">
        <v>5.76811</v>
      </c>
      <c r="D81" s="15">
        <v>1.1426775315380056</v>
      </c>
      <c r="E81" s="15">
        <v>1.5770000000000002</v>
      </c>
      <c r="F81" s="15"/>
      <c r="G81" s="15">
        <v>0.942133483</v>
      </c>
      <c r="H81" s="15">
        <v>4.62</v>
      </c>
      <c r="I81" s="15">
        <v>1.1544093816374001</v>
      </c>
      <c r="K81" s="1">
        <f t="shared" si="6"/>
        <v>0.018536459342504794</v>
      </c>
      <c r="L81" s="1">
        <f t="shared" si="7"/>
        <v>0.467133483</v>
      </c>
      <c r="M81" s="4">
        <f aca="true" t="shared" si="8" ref="M81:M144">H81-C81</f>
        <v>-1.14811</v>
      </c>
      <c r="N81" s="1">
        <f aca="true" t="shared" si="9" ref="N81:N144">D81-I81</f>
        <v>-0.011731850099394592</v>
      </c>
    </row>
    <row r="82" spans="1:14" ht="12.75">
      <c r="A82" s="2">
        <v>1994.4</v>
      </c>
      <c r="B82" s="15">
        <v>0.55</v>
      </c>
      <c r="C82" s="15">
        <v>6.42685</v>
      </c>
      <c r="D82" s="15">
        <v>2.0246737995901043</v>
      </c>
      <c r="E82" s="15">
        <v>1.5665</v>
      </c>
      <c r="F82" s="15"/>
      <c r="G82" s="15">
        <v>0.534403409</v>
      </c>
      <c r="H82" s="15">
        <v>5.6</v>
      </c>
      <c r="I82" s="15">
        <v>1.6801416544245384</v>
      </c>
      <c r="K82" s="1">
        <f aca="true" t="shared" si="10" ref="K82:K145">(E82-E81)/E81</f>
        <v>-0.006658211794546718</v>
      </c>
      <c r="L82" s="1">
        <f aca="true" t="shared" si="11" ref="L82:L146">G82-B82</f>
        <v>-0.015596590999999993</v>
      </c>
      <c r="M82" s="4">
        <f t="shared" si="8"/>
        <v>-0.8268500000000003</v>
      </c>
      <c r="N82" s="1">
        <f t="shared" si="9"/>
        <v>0.34453214516556585</v>
      </c>
    </row>
    <row r="83" spans="1:14" ht="12.75">
      <c r="A83" s="2">
        <v>1995.1</v>
      </c>
      <c r="B83" s="15">
        <v>0.6</v>
      </c>
      <c r="C83" s="15">
        <v>6.72554</v>
      </c>
      <c r="D83" s="15">
        <v>0.5719171881338525</v>
      </c>
      <c r="E83" s="15">
        <v>1.619</v>
      </c>
      <c r="F83" s="15"/>
      <c r="G83" s="15">
        <v>0.730172511</v>
      </c>
      <c r="H83" s="15">
        <v>5.73</v>
      </c>
      <c r="I83" s="15">
        <v>0.8946900681642944</v>
      </c>
      <c r="K83" s="1">
        <f t="shared" si="10"/>
        <v>0.03351420363868496</v>
      </c>
      <c r="L83" s="1">
        <f t="shared" si="11"/>
        <v>0.13017251100000005</v>
      </c>
      <c r="M83" s="4">
        <f t="shared" si="8"/>
        <v>-0.9955399999999992</v>
      </c>
      <c r="N83" s="1">
        <f t="shared" si="9"/>
        <v>-0.3227728800304419</v>
      </c>
    </row>
    <row r="84" spans="1:14" ht="12.75">
      <c r="A84" s="2">
        <v>1995.2</v>
      </c>
      <c r="B84" s="15">
        <v>0.675</v>
      </c>
      <c r="C84" s="15">
        <v>6.71484</v>
      </c>
      <c r="D84" s="15">
        <v>1.1549429517913268</v>
      </c>
      <c r="E84" s="15">
        <v>1.5905</v>
      </c>
      <c r="F84" s="15"/>
      <c r="G84" s="15">
        <v>0.790517951</v>
      </c>
      <c r="H84" s="15">
        <v>5.47</v>
      </c>
      <c r="I84" s="15">
        <v>0.7774241405028803</v>
      </c>
      <c r="K84" s="1">
        <f t="shared" si="10"/>
        <v>-0.01760345892526249</v>
      </c>
      <c r="L84" s="1">
        <f t="shared" si="11"/>
        <v>0.11551795099999995</v>
      </c>
      <c r="M84" s="4">
        <f t="shared" si="8"/>
        <v>-1.24484</v>
      </c>
      <c r="N84" s="1">
        <f t="shared" si="9"/>
        <v>0.37751881128844644</v>
      </c>
    </row>
    <row r="85" spans="1:14" ht="12.75">
      <c r="A85" s="2">
        <v>1995.3</v>
      </c>
      <c r="B85" s="15">
        <v>0.75</v>
      </c>
      <c r="C85" s="15">
        <v>6.79539</v>
      </c>
      <c r="D85" s="15">
        <v>1.8644711213079646</v>
      </c>
      <c r="E85" s="15">
        <v>1.5795000000000001</v>
      </c>
      <c r="F85" s="15"/>
      <c r="G85" s="15">
        <v>0.458265941</v>
      </c>
      <c r="H85" s="15">
        <v>5.28</v>
      </c>
      <c r="I85" s="15">
        <v>1.3381644091538192</v>
      </c>
      <c r="K85" s="1">
        <f t="shared" si="10"/>
        <v>-0.006916064130776421</v>
      </c>
      <c r="L85" s="1">
        <f t="shared" si="11"/>
        <v>-0.291734059</v>
      </c>
      <c r="M85" s="4">
        <f t="shared" si="8"/>
        <v>-1.51539</v>
      </c>
      <c r="N85" s="1">
        <f t="shared" si="9"/>
        <v>0.5263067121541454</v>
      </c>
    </row>
    <row r="86" spans="1:14" ht="12.75">
      <c r="A86" s="2">
        <v>1995.4</v>
      </c>
      <c r="B86" s="15">
        <v>0.775</v>
      </c>
      <c r="C86" s="15">
        <v>6.54985</v>
      </c>
      <c r="D86" s="15">
        <v>1.143291933166779</v>
      </c>
      <c r="E86" s="15">
        <v>1.5535</v>
      </c>
      <c r="F86" s="15"/>
      <c r="G86" s="15">
        <v>0.521173818</v>
      </c>
      <c r="H86" s="15">
        <v>5.14</v>
      </c>
      <c r="I86" s="15">
        <v>1.157656210110325</v>
      </c>
      <c r="K86" s="1">
        <f t="shared" si="10"/>
        <v>-0.01646090534979425</v>
      </c>
      <c r="L86" s="1">
        <f t="shared" si="11"/>
        <v>-0.25382618200000007</v>
      </c>
      <c r="M86" s="4">
        <f t="shared" si="8"/>
        <v>-1.4098500000000005</v>
      </c>
      <c r="N86" s="1">
        <f t="shared" si="9"/>
        <v>-0.014364276943545917</v>
      </c>
    </row>
    <row r="87" spans="1:14" ht="12.75">
      <c r="A87" s="2">
        <v>1996.1</v>
      </c>
      <c r="B87" s="15">
        <v>0.75</v>
      </c>
      <c r="C87" s="15">
        <v>6.13988</v>
      </c>
      <c r="D87" s="15">
        <v>1.7149548504036716</v>
      </c>
      <c r="E87" s="15">
        <v>1.5262</v>
      </c>
      <c r="F87" s="15"/>
      <c r="G87" s="15">
        <v>1.034269077</v>
      </c>
      <c r="H87" s="15">
        <v>4.96</v>
      </c>
      <c r="I87" s="15">
        <v>1.226045266111342</v>
      </c>
      <c r="K87" s="1">
        <f t="shared" si="10"/>
        <v>-0.01757322175732224</v>
      </c>
      <c r="L87" s="1">
        <f t="shared" si="11"/>
        <v>0.28426907700000004</v>
      </c>
      <c r="M87" s="4">
        <f t="shared" si="8"/>
        <v>-1.1798799999999998</v>
      </c>
      <c r="N87" s="1">
        <f t="shared" si="9"/>
        <v>0.48890958429232967</v>
      </c>
    </row>
    <row r="88" spans="1:14" ht="12.75">
      <c r="A88" s="2">
        <v>1996.2</v>
      </c>
      <c r="B88" s="15">
        <v>0.7</v>
      </c>
      <c r="C88" s="15">
        <v>5.93477</v>
      </c>
      <c r="D88" s="15">
        <v>1.9462973951828388</v>
      </c>
      <c r="E88" s="15">
        <v>1.5529000000000002</v>
      </c>
      <c r="F88" s="15"/>
      <c r="G88" s="15">
        <v>0.768741774</v>
      </c>
      <c r="H88" s="15">
        <v>5.09</v>
      </c>
      <c r="I88" s="15">
        <v>2.0674758952713645</v>
      </c>
      <c r="K88" s="1">
        <f t="shared" si="10"/>
        <v>0.01749443061197757</v>
      </c>
      <c r="L88" s="1">
        <f t="shared" si="11"/>
        <v>0.06874177400000003</v>
      </c>
      <c r="M88" s="4">
        <f t="shared" si="8"/>
        <v>-0.8447700000000005</v>
      </c>
      <c r="N88" s="1">
        <f t="shared" si="9"/>
        <v>-0.12117850008852571</v>
      </c>
    </row>
    <row r="89" spans="1:14" ht="12.75">
      <c r="A89" s="2">
        <v>1996.3</v>
      </c>
      <c r="B89" s="15">
        <v>0.675</v>
      </c>
      <c r="C89" s="15">
        <v>5.86365</v>
      </c>
      <c r="D89" s="15">
        <v>1.8674257122158977</v>
      </c>
      <c r="E89" s="15">
        <v>1.5653000000000001</v>
      </c>
      <c r="F89" s="15"/>
      <c r="G89" s="15">
        <v>0.636134461</v>
      </c>
      <c r="H89" s="15">
        <v>5.09</v>
      </c>
      <c r="I89" s="15">
        <v>1.2195955142260573</v>
      </c>
      <c r="K89" s="1">
        <f t="shared" si="10"/>
        <v>0.007985060209929786</v>
      </c>
      <c r="L89" s="1">
        <f t="shared" si="11"/>
        <v>-0.038865539000000004</v>
      </c>
      <c r="M89" s="4">
        <f t="shared" si="8"/>
        <v>-0.77365</v>
      </c>
      <c r="N89" s="1">
        <f t="shared" si="9"/>
        <v>0.6478301979898404</v>
      </c>
    </row>
    <row r="90" spans="1:14" ht="12.75">
      <c r="A90" s="2">
        <v>1996.4</v>
      </c>
      <c r="B90" s="15">
        <v>0.7</v>
      </c>
      <c r="C90" s="15">
        <v>6.43164</v>
      </c>
      <c r="D90" s="15">
        <v>1.6127678291690373</v>
      </c>
      <c r="E90" s="15">
        <v>1.7123000000000002</v>
      </c>
      <c r="F90" s="15"/>
      <c r="G90" s="15">
        <v>0.883844137</v>
      </c>
      <c r="H90" s="15">
        <v>4.91</v>
      </c>
      <c r="I90" s="15">
        <v>1.5662768880966738</v>
      </c>
      <c r="K90" s="1">
        <f t="shared" si="10"/>
        <v>0.0939117102152942</v>
      </c>
      <c r="L90" s="1">
        <f t="shared" si="11"/>
        <v>0.18384413700000002</v>
      </c>
      <c r="M90" s="4">
        <f t="shared" si="8"/>
        <v>-1.5216399999999997</v>
      </c>
      <c r="N90" s="1">
        <f t="shared" si="9"/>
        <v>0.04649094107236351</v>
      </c>
    </row>
    <row r="91" spans="1:14" ht="12.75">
      <c r="A91" s="2">
        <v>1997.1</v>
      </c>
      <c r="B91" s="15">
        <v>0.55</v>
      </c>
      <c r="C91" s="15">
        <v>6.30413</v>
      </c>
      <c r="D91" s="15">
        <v>-0.2552037661692097</v>
      </c>
      <c r="E91" s="15">
        <v>1.6448</v>
      </c>
      <c r="F91" s="15"/>
      <c r="G91" s="15">
        <v>0.439009799</v>
      </c>
      <c r="H91" s="15">
        <v>5.14</v>
      </c>
      <c r="I91" s="15">
        <v>1.2379097232003033</v>
      </c>
      <c r="K91" s="1">
        <f t="shared" si="10"/>
        <v>-0.03942066226712615</v>
      </c>
      <c r="L91" s="1">
        <f t="shared" si="11"/>
        <v>-0.11099020100000007</v>
      </c>
      <c r="M91" s="4">
        <f t="shared" si="8"/>
        <v>-1.16413</v>
      </c>
      <c r="N91" s="1">
        <f t="shared" si="9"/>
        <v>-1.493113489369513</v>
      </c>
    </row>
    <row r="92" spans="1:14" ht="12.75">
      <c r="A92" s="2">
        <v>1997.2</v>
      </c>
      <c r="B92" s="15">
        <v>0.525</v>
      </c>
      <c r="C92" s="15">
        <v>6.66462</v>
      </c>
      <c r="D92" s="15">
        <v>1.1102555816327353</v>
      </c>
      <c r="E92" s="15">
        <v>1.665</v>
      </c>
      <c r="F92" s="15"/>
      <c r="G92" s="15">
        <v>0.25000013</v>
      </c>
      <c r="H92" s="15">
        <v>4.93</v>
      </c>
      <c r="I92" s="15">
        <v>1.8502460122904907</v>
      </c>
      <c r="K92" s="1">
        <f t="shared" si="10"/>
        <v>0.012281128404669257</v>
      </c>
      <c r="L92" s="1">
        <f t="shared" si="11"/>
        <v>-0.27499987000000004</v>
      </c>
      <c r="M92" s="4">
        <f t="shared" si="8"/>
        <v>-1.7346200000000005</v>
      </c>
      <c r="N92" s="1">
        <f t="shared" si="9"/>
        <v>-0.7399904306577554</v>
      </c>
    </row>
    <row r="93" spans="1:14" ht="12.75">
      <c r="A93" s="2">
        <v>1997.3</v>
      </c>
      <c r="B93" s="15">
        <v>0.55</v>
      </c>
      <c r="C93" s="15">
        <v>7.29687</v>
      </c>
      <c r="D93" s="15">
        <v>2.9302100804182274</v>
      </c>
      <c r="E93" s="15">
        <v>1.6117000000000001</v>
      </c>
      <c r="F93" s="15"/>
      <c r="G93" s="15">
        <v>0.622279544</v>
      </c>
      <c r="H93" s="15">
        <v>4.95</v>
      </c>
      <c r="I93" s="15">
        <v>1.6762230445625192</v>
      </c>
      <c r="K93" s="1">
        <f t="shared" si="10"/>
        <v>-0.03201201201201195</v>
      </c>
      <c r="L93" s="1">
        <f t="shared" si="11"/>
        <v>0.07227954399999992</v>
      </c>
      <c r="M93" s="4">
        <f t="shared" si="8"/>
        <v>-2.34687</v>
      </c>
      <c r="N93" s="1">
        <f t="shared" si="9"/>
        <v>1.2539870358557081</v>
      </c>
    </row>
    <row r="94" spans="1:14" ht="12.75">
      <c r="A94" s="2">
        <v>1997.4</v>
      </c>
      <c r="B94" s="15">
        <v>0.475</v>
      </c>
      <c r="C94" s="15">
        <v>7.7179</v>
      </c>
      <c r="D94" s="15">
        <v>-0.3506126933004339</v>
      </c>
      <c r="E94" s="15">
        <v>1.6427</v>
      </c>
      <c r="F94" s="15"/>
      <c r="G94" s="15">
        <v>0.371517455</v>
      </c>
      <c r="H94" s="15">
        <v>5.16</v>
      </c>
      <c r="I94" s="15">
        <v>1.1829341790379644</v>
      </c>
      <c r="K94" s="1">
        <f t="shared" si="10"/>
        <v>0.019234348824222817</v>
      </c>
      <c r="L94" s="1">
        <f t="shared" si="11"/>
        <v>-0.10348254499999998</v>
      </c>
      <c r="M94" s="4">
        <f t="shared" si="8"/>
        <v>-2.5579</v>
      </c>
      <c r="N94" s="1">
        <f t="shared" si="9"/>
        <v>-1.5335468723383983</v>
      </c>
    </row>
    <row r="95" spans="1:14" ht="12.75">
      <c r="A95" s="2">
        <v>1998.1</v>
      </c>
      <c r="B95" s="15">
        <v>0.475</v>
      </c>
      <c r="C95" s="15">
        <v>7.56676</v>
      </c>
      <c r="D95" s="15">
        <v>1.5457906003202737</v>
      </c>
      <c r="E95" s="15">
        <v>1.6765</v>
      </c>
      <c r="F95" s="15"/>
      <c r="G95" s="15">
        <v>0.123533061</v>
      </c>
      <c r="H95" s="15">
        <v>5.03</v>
      </c>
      <c r="I95" s="15">
        <v>1.1407881497815353</v>
      </c>
      <c r="K95" s="1">
        <f t="shared" si="10"/>
        <v>0.020575881171242497</v>
      </c>
      <c r="L95" s="1">
        <f t="shared" si="11"/>
        <v>-0.351466939</v>
      </c>
      <c r="M95" s="4">
        <f t="shared" si="8"/>
        <v>-2.53676</v>
      </c>
      <c r="N95" s="1">
        <f t="shared" si="9"/>
        <v>0.4050024505387384</v>
      </c>
    </row>
    <row r="96" spans="1:14" ht="12.75">
      <c r="A96" s="2">
        <v>1998.2</v>
      </c>
      <c r="B96" s="15">
        <v>0.475</v>
      </c>
      <c r="C96" s="15">
        <v>7.71396</v>
      </c>
      <c r="D96" s="15">
        <v>0.9536203270570809</v>
      </c>
      <c r="E96" s="15">
        <v>1.6695</v>
      </c>
      <c r="F96" s="15"/>
      <c r="G96" s="15">
        <v>0.492611834</v>
      </c>
      <c r="H96" s="15">
        <v>4.98</v>
      </c>
      <c r="I96" s="15">
        <v>1.1574244942551104</v>
      </c>
      <c r="K96" s="1">
        <f t="shared" si="10"/>
        <v>-0.004175365344467711</v>
      </c>
      <c r="L96" s="1">
        <f t="shared" si="11"/>
        <v>0.01761183400000005</v>
      </c>
      <c r="M96" s="4">
        <f t="shared" si="8"/>
        <v>-2.7339599999999997</v>
      </c>
      <c r="N96" s="1">
        <f t="shared" si="9"/>
        <v>-0.20380416719802952</v>
      </c>
    </row>
    <row r="97" spans="1:14" ht="12.75">
      <c r="A97" s="2">
        <v>1998.3</v>
      </c>
      <c r="B97" s="15">
        <v>0.425</v>
      </c>
      <c r="C97" s="15">
        <v>7.46768</v>
      </c>
      <c r="D97" s="15">
        <v>1.238405919972152</v>
      </c>
      <c r="E97" s="15">
        <v>1.6995</v>
      </c>
      <c r="F97" s="15"/>
      <c r="G97" s="15">
        <v>0.429053677</v>
      </c>
      <c r="H97" s="15">
        <v>4.61</v>
      </c>
      <c r="I97" s="15">
        <v>1.6737962731383504</v>
      </c>
      <c r="K97" s="1">
        <f t="shared" si="10"/>
        <v>0.017969451931716098</v>
      </c>
      <c r="L97" s="1">
        <f t="shared" si="11"/>
        <v>0.004053677000000033</v>
      </c>
      <c r="M97" s="4">
        <f t="shared" si="8"/>
        <v>-2.8576799999999993</v>
      </c>
      <c r="N97" s="1">
        <f t="shared" si="9"/>
        <v>-0.43539035316619845</v>
      </c>
    </row>
    <row r="98" spans="1:14" ht="12.75">
      <c r="A98" s="2">
        <v>1998.4</v>
      </c>
      <c r="B98" s="15">
        <v>0.475</v>
      </c>
      <c r="C98" s="15">
        <v>6.46034</v>
      </c>
      <c r="D98" s="15">
        <v>1.1733066943460102</v>
      </c>
      <c r="E98" s="15">
        <v>1.6628</v>
      </c>
      <c r="F98" s="15"/>
      <c r="G98" s="15">
        <v>0.548949228</v>
      </c>
      <c r="H98" s="15">
        <v>4.39</v>
      </c>
      <c r="I98" s="15">
        <v>1.8777980355340063</v>
      </c>
      <c r="K98" s="1">
        <f t="shared" si="10"/>
        <v>-0.021594586643130305</v>
      </c>
      <c r="L98" s="1">
        <f t="shared" si="11"/>
        <v>0.07394922800000003</v>
      </c>
      <c r="M98" s="4">
        <f t="shared" si="8"/>
        <v>-2.0703400000000007</v>
      </c>
      <c r="N98" s="1">
        <f t="shared" si="9"/>
        <v>-0.7044913411879961</v>
      </c>
    </row>
    <row r="99" spans="1:14" ht="12.75">
      <c r="A99" s="2">
        <v>1999.1</v>
      </c>
      <c r="B99" s="15">
        <v>0.525</v>
      </c>
      <c r="C99" s="15">
        <v>5.42287</v>
      </c>
      <c r="D99" s="15">
        <v>0.8652806004421976</v>
      </c>
      <c r="E99" s="15">
        <v>1.614</v>
      </c>
      <c r="F99" s="15"/>
      <c r="G99" s="15">
        <v>0.243013485</v>
      </c>
      <c r="H99" s="15">
        <v>4.44</v>
      </c>
      <c r="I99" s="15">
        <v>1.2583621343372542</v>
      </c>
      <c r="K99" s="1">
        <f t="shared" si="10"/>
        <v>-0.029348087563146472</v>
      </c>
      <c r="L99" s="1">
        <f t="shared" si="11"/>
        <v>-0.28198651500000005</v>
      </c>
      <c r="M99" s="4">
        <f t="shared" si="8"/>
        <v>-0.9828699999999992</v>
      </c>
      <c r="N99" s="1">
        <f t="shared" si="9"/>
        <v>-0.3930815338950566</v>
      </c>
    </row>
    <row r="100" spans="1:14" ht="12.75">
      <c r="A100" s="2">
        <v>1999.2</v>
      </c>
      <c r="B100" s="15">
        <v>0.45</v>
      </c>
      <c r="C100" s="15">
        <v>5.22114</v>
      </c>
      <c r="D100" s="15">
        <v>0.6937684142496181</v>
      </c>
      <c r="E100" s="15">
        <v>1.5765</v>
      </c>
      <c r="F100" s="15"/>
      <c r="G100" s="15">
        <v>0.725517088</v>
      </c>
      <c r="H100" s="15">
        <v>4.57</v>
      </c>
      <c r="I100" s="15">
        <v>1.2095263426347813</v>
      </c>
      <c r="K100" s="1">
        <f t="shared" si="10"/>
        <v>-0.023234200743494478</v>
      </c>
      <c r="L100" s="1">
        <f t="shared" si="11"/>
        <v>0.275517088</v>
      </c>
      <c r="M100" s="4">
        <f t="shared" si="8"/>
        <v>-0.6511399999999998</v>
      </c>
      <c r="N100" s="1">
        <f t="shared" si="9"/>
        <v>-0.5157579283851632</v>
      </c>
    </row>
    <row r="101" spans="1:14" ht="12.75">
      <c r="A101" s="2">
        <v>1999.3</v>
      </c>
      <c r="B101" s="15">
        <v>0.4</v>
      </c>
      <c r="C101" s="15">
        <v>5.4107</v>
      </c>
      <c r="D101" s="15">
        <v>1.3919803513850582</v>
      </c>
      <c r="E101" s="15">
        <v>1.6457000000000002</v>
      </c>
      <c r="F101" s="15"/>
      <c r="G101" s="15">
        <v>1.078500568</v>
      </c>
      <c r="H101" s="15">
        <v>4.68</v>
      </c>
      <c r="I101" s="15">
        <v>1.669922418926717</v>
      </c>
      <c r="J101" s="6"/>
      <c r="K101" s="1">
        <f t="shared" si="10"/>
        <v>0.04389470345702515</v>
      </c>
      <c r="L101" s="1">
        <f t="shared" si="11"/>
        <v>0.6785005679999999</v>
      </c>
      <c r="M101" s="4">
        <f t="shared" si="8"/>
        <v>-0.7307000000000006</v>
      </c>
      <c r="N101" s="1">
        <f t="shared" si="9"/>
        <v>-0.27794206754165884</v>
      </c>
    </row>
    <row r="102" spans="1:14" ht="12.75">
      <c r="A102" s="2">
        <v>1999.4</v>
      </c>
      <c r="B102" s="15">
        <v>0.375</v>
      </c>
      <c r="C102" s="15">
        <v>6.05531</v>
      </c>
      <c r="D102" s="15">
        <v>2.2513683003358764</v>
      </c>
      <c r="E102" s="15">
        <v>1.615</v>
      </c>
      <c r="F102" s="15"/>
      <c r="G102" s="15">
        <v>0.594178813</v>
      </c>
      <c r="H102" s="15">
        <v>5.2</v>
      </c>
      <c r="I102" s="15">
        <v>2.1805656447295263</v>
      </c>
      <c r="J102" s="6"/>
      <c r="K102" s="1">
        <f t="shared" si="10"/>
        <v>-0.018654675821838832</v>
      </c>
      <c r="L102" s="1">
        <f t="shared" si="11"/>
        <v>0.21917881299999997</v>
      </c>
      <c r="M102" s="4">
        <f t="shared" si="8"/>
        <v>-0.8553100000000002</v>
      </c>
      <c r="N102" s="1">
        <f t="shared" si="9"/>
        <v>0.07080265560635013</v>
      </c>
    </row>
    <row r="103" spans="1:14" ht="12.75">
      <c r="A103" s="2">
        <v>2000.1</v>
      </c>
      <c r="B103" s="15">
        <v>0.25</v>
      </c>
      <c r="C103" s="15">
        <v>6.22838</v>
      </c>
      <c r="D103" s="15">
        <v>1.7103168562073279</v>
      </c>
      <c r="E103" s="15">
        <v>1.5922</v>
      </c>
      <c r="F103" s="15"/>
      <c r="G103" s="15">
        <v>1.294897434</v>
      </c>
      <c r="H103" s="15">
        <v>5.69</v>
      </c>
      <c r="I103" s="15">
        <v>1.025114155537743</v>
      </c>
      <c r="J103" s="6"/>
      <c r="K103" s="1">
        <f t="shared" si="10"/>
        <v>-0.014117647058823487</v>
      </c>
      <c r="L103" s="1">
        <f t="shared" si="11"/>
        <v>1.044897434</v>
      </c>
      <c r="M103" s="4">
        <f t="shared" si="8"/>
        <v>-0.5383799999999992</v>
      </c>
      <c r="N103" s="1">
        <f t="shared" si="9"/>
        <v>0.6852027006695849</v>
      </c>
    </row>
    <row r="104" spans="1:14" ht="12.75">
      <c r="A104" s="2">
        <v>2000.2</v>
      </c>
      <c r="B104" s="15">
        <v>0.3</v>
      </c>
      <c r="C104" s="15">
        <v>6.22682</v>
      </c>
      <c r="D104" s="15">
        <v>0.6499065949912008</v>
      </c>
      <c r="E104" s="15">
        <v>1.5130000000000001</v>
      </c>
      <c r="F104" s="15"/>
      <c r="G104" s="15">
        <v>0.699303549</v>
      </c>
      <c r="H104" s="15">
        <v>5.69</v>
      </c>
      <c r="I104" s="15">
        <v>2.4252272559508015</v>
      </c>
      <c r="J104" s="6"/>
      <c r="K104" s="1">
        <f t="shared" si="10"/>
        <v>-0.04974249466147465</v>
      </c>
      <c r="L104" s="1">
        <f t="shared" si="11"/>
        <v>0.39930354900000004</v>
      </c>
      <c r="M104" s="4">
        <f t="shared" si="8"/>
        <v>-0.5368199999999996</v>
      </c>
      <c r="N104" s="1">
        <f t="shared" si="9"/>
        <v>-1.7753206609596006</v>
      </c>
    </row>
    <row r="105" spans="1:14" ht="12.75">
      <c r="A105" s="2">
        <v>2000.3</v>
      </c>
      <c r="B105" s="15">
        <v>0.325</v>
      </c>
      <c r="C105" s="15">
        <v>6.20569</v>
      </c>
      <c r="D105" s="15">
        <v>0.9438861330581361</v>
      </c>
      <c r="E105" s="15">
        <v>1.4787000000000001</v>
      </c>
      <c r="F105" s="15"/>
      <c r="G105" s="15">
        <v>0.809721023</v>
      </c>
      <c r="H105" s="15">
        <v>6</v>
      </c>
      <c r="I105" s="15">
        <v>0.6850692349013698</v>
      </c>
      <c r="J105" s="6"/>
      <c r="K105" s="1">
        <f t="shared" si="10"/>
        <v>-0.022670191672174485</v>
      </c>
      <c r="L105" s="1">
        <f t="shared" si="11"/>
        <v>0.48472102300000003</v>
      </c>
      <c r="M105" s="4">
        <f t="shared" si="8"/>
        <v>-0.2056899999999997</v>
      </c>
      <c r="N105" s="1">
        <f t="shared" si="9"/>
        <v>0.25881689815676623</v>
      </c>
    </row>
    <row r="106" spans="1:14" ht="12.75">
      <c r="A106" s="2">
        <v>2000.4</v>
      </c>
      <c r="B106" s="15">
        <v>0.3</v>
      </c>
      <c r="C106" s="15">
        <v>5.95539</v>
      </c>
      <c r="D106" s="15">
        <v>0.3905515412295557</v>
      </c>
      <c r="E106" s="15">
        <v>1.4955</v>
      </c>
      <c r="F106" s="15"/>
      <c r="G106" s="15">
        <v>0.574384118</v>
      </c>
      <c r="H106" s="15">
        <v>5.77</v>
      </c>
      <c r="I106" s="15">
        <v>1.1330902336348814</v>
      </c>
      <c r="J106" s="6"/>
      <c r="K106" s="1">
        <f t="shared" si="10"/>
        <v>0.011361330898762376</v>
      </c>
      <c r="L106" s="1">
        <f t="shared" si="11"/>
        <v>0.274384118</v>
      </c>
      <c r="M106" s="4">
        <f t="shared" si="8"/>
        <v>-0.18539000000000083</v>
      </c>
      <c r="N106" s="1">
        <f t="shared" si="9"/>
        <v>-0.7425386924053257</v>
      </c>
    </row>
    <row r="107" spans="1:14" ht="12.75">
      <c r="A107" s="2">
        <v>2001.1</v>
      </c>
      <c r="B107" s="15">
        <v>0.325</v>
      </c>
      <c r="C107" s="15">
        <v>5.55126</v>
      </c>
      <c r="D107" s="15">
        <v>1.6105454375606953</v>
      </c>
      <c r="E107" s="15">
        <v>1.419</v>
      </c>
      <c r="F107" s="15"/>
      <c r="G107" s="15">
        <v>0.85543721</v>
      </c>
      <c r="H107" s="15">
        <v>4.42</v>
      </c>
      <c r="I107" s="15">
        <v>0.32992511741500863</v>
      </c>
      <c r="J107" s="6"/>
      <c r="K107" s="1">
        <f t="shared" si="10"/>
        <v>-0.051153460381143434</v>
      </c>
      <c r="L107" s="1">
        <f t="shared" si="11"/>
        <v>0.5304372099999999</v>
      </c>
      <c r="M107" s="4">
        <f t="shared" si="8"/>
        <v>-1.1312600000000002</v>
      </c>
      <c r="N107" s="1">
        <f t="shared" si="9"/>
        <v>1.2806203201456867</v>
      </c>
    </row>
    <row r="108" spans="1:14" ht="12.75">
      <c r="A108" s="2">
        <v>2001.2</v>
      </c>
      <c r="B108" s="15">
        <v>0.475</v>
      </c>
      <c r="C108" s="15">
        <v>5.25854</v>
      </c>
      <c r="D108" s="15">
        <v>1.4175506431065799</v>
      </c>
      <c r="E108" s="15">
        <v>1.4077000000000002</v>
      </c>
      <c r="F108" s="15"/>
      <c r="G108" s="15">
        <v>0.904471966</v>
      </c>
      <c r="H108" s="15">
        <v>3.49</v>
      </c>
      <c r="I108" s="15">
        <v>1.222356936880864</v>
      </c>
      <c r="J108" s="6"/>
      <c r="K108" s="1">
        <f t="shared" si="10"/>
        <v>-0.007963354474982287</v>
      </c>
      <c r="L108" s="1">
        <f t="shared" si="11"/>
        <v>0.42947196600000004</v>
      </c>
      <c r="M108" s="4">
        <f t="shared" si="8"/>
        <v>-1.7685399999999998</v>
      </c>
      <c r="N108" s="1">
        <f t="shared" si="9"/>
        <v>0.19519370622571586</v>
      </c>
    </row>
    <row r="109" spans="1:14" ht="12.75">
      <c r="A109" s="2">
        <v>2001.3</v>
      </c>
      <c r="B109" s="15">
        <v>0.425</v>
      </c>
      <c r="C109" s="15">
        <v>4.72946</v>
      </c>
      <c r="D109" s="15">
        <v>0.6529283050811685</v>
      </c>
      <c r="E109" s="15">
        <v>1.4691</v>
      </c>
      <c r="F109" s="15"/>
      <c r="G109" s="15">
        <v>0.224845514</v>
      </c>
      <c r="H109" s="15">
        <v>2.64</v>
      </c>
      <c r="I109" s="15">
        <v>-0.009246582781052837</v>
      </c>
      <c r="J109" s="6"/>
      <c r="K109" s="1">
        <f t="shared" si="10"/>
        <v>0.043617247993180286</v>
      </c>
      <c r="L109" s="1">
        <f t="shared" si="11"/>
        <v>-0.200154486</v>
      </c>
      <c r="M109" s="4">
        <f t="shared" si="8"/>
        <v>-2.0894600000000003</v>
      </c>
      <c r="N109" s="1">
        <f t="shared" si="9"/>
        <v>0.6621748878622213</v>
      </c>
    </row>
    <row r="110" spans="1:14" ht="12.75">
      <c r="A110" s="2">
        <v>2001.4</v>
      </c>
      <c r="B110" s="15">
        <v>0.35</v>
      </c>
      <c r="C110" s="15">
        <v>4.0506</v>
      </c>
      <c r="D110" s="15">
        <v>0.02289337593648355</v>
      </c>
      <c r="E110" s="15">
        <v>1.4543000000000001</v>
      </c>
      <c r="F110" s="15"/>
      <c r="G110" s="15">
        <v>-0.393812042</v>
      </c>
      <c r="H110" s="15">
        <v>1.69</v>
      </c>
      <c r="I110" s="15">
        <v>0.5874847582155951</v>
      </c>
      <c r="J110" s="6"/>
      <c r="K110" s="1">
        <f t="shared" si="10"/>
        <v>-0.0100741950854264</v>
      </c>
      <c r="L110" s="1">
        <f t="shared" si="11"/>
        <v>-0.743812042</v>
      </c>
      <c r="M110" s="4">
        <f t="shared" si="8"/>
        <v>-2.3606000000000003</v>
      </c>
      <c r="N110" s="1">
        <f t="shared" si="9"/>
        <v>-0.5645913822791115</v>
      </c>
    </row>
    <row r="111" spans="1:14" ht="12.75">
      <c r="A111" s="2">
        <v>2002.1</v>
      </c>
      <c r="B111" s="15">
        <v>0.425</v>
      </c>
      <c r="C111" s="15">
        <v>4.13055</v>
      </c>
      <c r="D111" s="15">
        <v>1.3380937451518804</v>
      </c>
      <c r="E111" s="15">
        <v>1.425</v>
      </c>
      <c r="F111" s="15"/>
      <c r="G111" s="15">
        <v>0.618153134</v>
      </c>
      <c r="H111" s="15">
        <v>1.79</v>
      </c>
      <c r="I111" s="15">
        <v>1.1475149310435029</v>
      </c>
      <c r="J111" s="6"/>
      <c r="K111" s="1">
        <f t="shared" si="10"/>
        <v>-0.02014714983153414</v>
      </c>
      <c r="L111" s="1">
        <f t="shared" si="11"/>
        <v>0.19315313400000006</v>
      </c>
      <c r="M111" s="4">
        <f t="shared" si="8"/>
        <v>-2.3405500000000004</v>
      </c>
      <c r="N111" s="1">
        <f t="shared" si="9"/>
        <v>0.19057881410837751</v>
      </c>
    </row>
    <row r="112" spans="1:14" ht="12.75">
      <c r="A112" s="2">
        <v>2002.2</v>
      </c>
      <c r="B112" s="15">
        <v>0.275</v>
      </c>
      <c r="C112" s="15">
        <v>4.17758</v>
      </c>
      <c r="D112" s="15">
        <v>1.2646838821178008</v>
      </c>
      <c r="E112" s="15">
        <v>1.5245</v>
      </c>
      <c r="F112" s="15"/>
      <c r="G112" s="15">
        <v>0.614355465</v>
      </c>
      <c r="H112" s="15">
        <v>1.7</v>
      </c>
      <c r="I112" s="15">
        <v>0.9594480123970683</v>
      </c>
      <c r="J112" s="6"/>
      <c r="K112" s="1">
        <f t="shared" si="10"/>
        <v>0.06982456140350872</v>
      </c>
      <c r="L112" s="1">
        <f t="shared" si="11"/>
        <v>0.339355465</v>
      </c>
      <c r="M112" s="4">
        <f t="shared" si="8"/>
        <v>-2.4775799999999997</v>
      </c>
      <c r="N112" s="1">
        <f t="shared" si="9"/>
        <v>0.30523586972073247</v>
      </c>
    </row>
    <row r="113" spans="1:14" ht="12.75">
      <c r="A113" s="2">
        <v>2002.3</v>
      </c>
      <c r="B113" s="15">
        <v>0.3</v>
      </c>
      <c r="C113" s="15">
        <v>3.98872</v>
      </c>
      <c r="D113" s="15">
        <v>1.1239981036430535</v>
      </c>
      <c r="E113" s="15">
        <v>1.57</v>
      </c>
      <c r="F113" s="15"/>
      <c r="G113" s="15">
        <v>0.665929209</v>
      </c>
      <c r="H113" s="15">
        <v>1.63</v>
      </c>
      <c r="I113" s="15">
        <v>0.8831641885766572</v>
      </c>
      <c r="J113" s="6"/>
      <c r="K113" s="1">
        <f t="shared" si="10"/>
        <v>0.029845851098720955</v>
      </c>
      <c r="L113" s="1">
        <f t="shared" si="11"/>
        <v>0.365929209</v>
      </c>
      <c r="M113" s="4">
        <f t="shared" si="8"/>
        <v>-2.35872</v>
      </c>
      <c r="N113" s="1">
        <f t="shared" si="9"/>
        <v>0.2408339150663963</v>
      </c>
    </row>
    <row r="114" spans="1:14" ht="12.75">
      <c r="A114" s="2">
        <v>2002.4</v>
      </c>
      <c r="B114" s="15">
        <v>0.425</v>
      </c>
      <c r="C114" s="15">
        <v>4.01777</v>
      </c>
      <c r="D114" s="15">
        <v>1.6003629722195711</v>
      </c>
      <c r="E114" s="15">
        <v>1.6095000000000002</v>
      </c>
      <c r="F114" s="15"/>
      <c r="G114" s="15">
        <v>0.551573379</v>
      </c>
      <c r="H114" s="15">
        <v>1.19</v>
      </c>
      <c r="I114" s="15">
        <v>0.7021243585219494</v>
      </c>
      <c r="J114" s="6"/>
      <c r="K114" s="1">
        <f t="shared" si="10"/>
        <v>0.025159235668789866</v>
      </c>
      <c r="L114" s="1">
        <f t="shared" si="11"/>
        <v>0.12657337900000004</v>
      </c>
      <c r="M114" s="4">
        <f t="shared" si="8"/>
        <v>-2.8277699999999997</v>
      </c>
      <c r="N114" s="1">
        <f t="shared" si="9"/>
        <v>0.8982386136976217</v>
      </c>
    </row>
    <row r="115" spans="1:29" ht="12.75">
      <c r="A115" s="2">
        <v>2003.1</v>
      </c>
      <c r="B115" s="15">
        <v>0.4</v>
      </c>
      <c r="C115" s="15">
        <v>3.65503</v>
      </c>
      <c r="D115" s="15">
        <v>1.09005113427596</v>
      </c>
      <c r="E115" s="15">
        <v>1.5790000000000002</v>
      </c>
      <c r="F115" s="15"/>
      <c r="G115" s="15">
        <v>1.148494987</v>
      </c>
      <c r="H115" s="15">
        <v>1.13</v>
      </c>
      <c r="I115" s="15">
        <v>1.0136641922702694</v>
      </c>
      <c r="J115" s="6"/>
      <c r="K115" s="1">
        <f t="shared" si="10"/>
        <v>-0.018949984467225827</v>
      </c>
      <c r="L115" s="1">
        <f t="shared" si="11"/>
        <v>0.7484949870000001</v>
      </c>
      <c r="M115" s="4">
        <f t="shared" si="8"/>
        <v>-2.52503</v>
      </c>
      <c r="N115" s="1">
        <f t="shared" si="9"/>
        <v>0.07638694200569063</v>
      </c>
      <c r="R115" s="1"/>
      <c r="W115" s="1"/>
      <c r="X115" s="1"/>
      <c r="Y115" s="1"/>
      <c r="AC115" s="1"/>
    </row>
    <row r="116" spans="1:29" ht="12.75">
      <c r="A116" s="2">
        <v>2003.2</v>
      </c>
      <c r="B116" s="15">
        <v>0.3</v>
      </c>
      <c r="C116" s="15">
        <v>3.63966</v>
      </c>
      <c r="D116" s="15">
        <v>1.9382555514184219</v>
      </c>
      <c r="E116" s="15">
        <v>1.6529</v>
      </c>
      <c r="F116" s="15"/>
      <c r="G116" s="15">
        <v>-0.435967993</v>
      </c>
      <c r="H116" s="15">
        <v>0.92</v>
      </c>
      <c r="I116" s="15">
        <v>1.233062693419562</v>
      </c>
      <c r="J116" s="6"/>
      <c r="K116" s="1">
        <f t="shared" si="10"/>
        <v>0.04680177327422409</v>
      </c>
      <c r="L116" s="1">
        <f t="shared" si="11"/>
        <v>-0.735967993</v>
      </c>
      <c r="M116" s="4">
        <f t="shared" si="8"/>
        <v>-2.71966</v>
      </c>
      <c r="N116" s="1">
        <f t="shared" si="9"/>
        <v>0.7051928579988598</v>
      </c>
      <c r="R116" s="1"/>
      <c r="W116" s="1"/>
      <c r="X116" s="1"/>
      <c r="Y116" s="1"/>
      <c r="AC116" s="1"/>
    </row>
    <row r="117" spans="1:29" ht="12.75">
      <c r="A117" s="2">
        <v>2003.3</v>
      </c>
      <c r="B117" s="15">
        <v>0.325</v>
      </c>
      <c r="C117" s="15">
        <v>3.6967</v>
      </c>
      <c r="D117" s="15">
        <v>1.4210156915291705</v>
      </c>
      <c r="E117" s="15">
        <v>1.6620000000000001</v>
      </c>
      <c r="F117" s="15"/>
      <c r="G117" s="15">
        <v>1.08637679</v>
      </c>
      <c r="H117" s="15">
        <v>0.94</v>
      </c>
      <c r="I117" s="15">
        <v>2.2195777452036936</v>
      </c>
      <c r="K117" s="1">
        <f t="shared" si="10"/>
        <v>0.005505475225361551</v>
      </c>
      <c r="L117" s="1">
        <f t="shared" si="11"/>
        <v>0.7613767900000001</v>
      </c>
      <c r="M117" s="4">
        <f t="shared" si="8"/>
        <v>-2.7567</v>
      </c>
      <c r="N117" s="1">
        <f t="shared" si="9"/>
        <v>-0.798562053674523</v>
      </c>
      <c r="R117" s="1"/>
      <c r="W117" s="1"/>
      <c r="X117" s="1"/>
      <c r="Y117" s="1"/>
      <c r="AC117" s="1"/>
    </row>
    <row r="118" spans="1:29" ht="12.75">
      <c r="A118" s="2">
        <v>2003.4</v>
      </c>
      <c r="B118" s="15">
        <v>0.325</v>
      </c>
      <c r="C118" s="15">
        <v>4.01864</v>
      </c>
      <c r="D118" s="15">
        <v>0.9117328978645034</v>
      </c>
      <c r="E118" s="15">
        <v>1.7842</v>
      </c>
      <c r="F118" s="15"/>
      <c r="G118" s="15">
        <v>0.215866247</v>
      </c>
      <c r="H118" s="15">
        <v>0.9</v>
      </c>
      <c r="I118" s="15">
        <v>1.7616107835717543</v>
      </c>
      <c r="J118" s="6"/>
      <c r="K118" s="1">
        <f t="shared" si="10"/>
        <v>0.07352587244283987</v>
      </c>
      <c r="L118" s="1">
        <f t="shared" si="11"/>
        <v>-0.109133753</v>
      </c>
      <c r="M118" s="4">
        <f t="shared" si="8"/>
        <v>-3.1186400000000005</v>
      </c>
      <c r="N118" s="1">
        <f t="shared" si="9"/>
        <v>-0.8498778857072509</v>
      </c>
      <c r="R118" s="1"/>
      <c r="W118" s="1"/>
      <c r="X118" s="1"/>
      <c r="Y118" s="1"/>
      <c r="AC118" s="1"/>
    </row>
    <row r="119" spans="1:29" ht="12.75">
      <c r="A119" s="2">
        <v>2004.1</v>
      </c>
      <c r="B119" s="15">
        <v>0.3</v>
      </c>
      <c r="C119" s="15">
        <v>4.29673</v>
      </c>
      <c r="D119" s="15">
        <v>0.8364483625296515</v>
      </c>
      <c r="E119" s="15">
        <v>1.84</v>
      </c>
      <c r="F119" s="15"/>
      <c r="G119" s="15">
        <v>0.858835123</v>
      </c>
      <c r="H119" s="15">
        <v>0.94</v>
      </c>
      <c r="I119" s="15">
        <v>1.2763089836187902</v>
      </c>
      <c r="K119" s="1">
        <f t="shared" si="10"/>
        <v>0.03127452079363304</v>
      </c>
      <c r="L119" s="1">
        <f t="shared" si="11"/>
        <v>0.5588351229999999</v>
      </c>
      <c r="M119" s="4">
        <f t="shared" si="8"/>
        <v>-3.35673</v>
      </c>
      <c r="N119" s="1">
        <f t="shared" si="9"/>
        <v>-0.4398606210891387</v>
      </c>
      <c r="R119" s="1"/>
      <c r="W119" s="1"/>
      <c r="X119" s="1"/>
      <c r="Y119" s="1"/>
      <c r="AC119" s="1"/>
    </row>
    <row r="120" spans="1:18" ht="12.75">
      <c r="A120" s="2">
        <v>2004.2</v>
      </c>
      <c r="B120" s="15">
        <v>0.375</v>
      </c>
      <c r="C120" s="15">
        <v>4.78974</v>
      </c>
      <c r="D120" s="15">
        <v>2.0563210410189825</v>
      </c>
      <c r="E120" s="15">
        <v>1.8126</v>
      </c>
      <c r="F120" s="15"/>
      <c r="G120" s="15">
        <v>0.957454123</v>
      </c>
      <c r="H120" s="15">
        <v>1.27</v>
      </c>
      <c r="I120" s="15">
        <v>1.5757185384984496</v>
      </c>
      <c r="K120" s="1">
        <f t="shared" si="10"/>
        <v>-0.014891304347826135</v>
      </c>
      <c r="L120" s="1">
        <f t="shared" si="11"/>
        <v>0.582454123</v>
      </c>
      <c r="M120" s="4">
        <f t="shared" si="8"/>
        <v>-3.51974</v>
      </c>
      <c r="N120" s="1">
        <f t="shared" si="9"/>
        <v>0.48060250252053294</v>
      </c>
      <c r="R120" s="1"/>
    </row>
    <row r="121" spans="1:21" ht="12.75">
      <c r="A121">
        <v>2004.3</v>
      </c>
      <c r="B121" s="15">
        <v>0.3</v>
      </c>
      <c r="C121" s="15">
        <v>4.9469</v>
      </c>
      <c r="D121" s="15">
        <v>0.38922901507998375</v>
      </c>
      <c r="E121" s="15">
        <v>1.8090000000000002</v>
      </c>
      <c r="F121" s="15"/>
      <c r="G121" s="15">
        <v>0.475311167</v>
      </c>
      <c r="H121" s="15">
        <v>1.65</v>
      </c>
      <c r="I121" s="15">
        <v>1.5766649668751853</v>
      </c>
      <c r="K121" s="1">
        <f t="shared" si="10"/>
        <v>-0.0019860973187685233</v>
      </c>
      <c r="L121" s="1">
        <f t="shared" si="11"/>
        <v>0.175311167</v>
      </c>
      <c r="M121" s="4">
        <f t="shared" si="8"/>
        <v>-3.2969000000000004</v>
      </c>
      <c r="N121" s="1">
        <f t="shared" si="9"/>
        <v>-1.1874359517952016</v>
      </c>
      <c r="R121" s="1"/>
      <c r="U121" s="1"/>
    </row>
    <row r="122" spans="1:14" ht="12.75">
      <c r="A122">
        <v>2004.4</v>
      </c>
      <c r="B122" s="15">
        <v>0.45</v>
      </c>
      <c r="C122" s="15">
        <v>4.87103</v>
      </c>
      <c r="D122" s="15">
        <v>1.9408979541358562</v>
      </c>
      <c r="E122" s="15">
        <v>1.9160000000000001</v>
      </c>
      <c r="F122" s="15"/>
      <c r="G122" s="15">
        <v>0.996076388</v>
      </c>
      <c r="H122" s="15">
        <v>2.19</v>
      </c>
      <c r="I122" s="15">
        <v>1.7872765077211028</v>
      </c>
      <c r="K122" s="1">
        <f t="shared" si="10"/>
        <v>0.0591487009397457</v>
      </c>
      <c r="L122" s="1">
        <f t="shared" si="11"/>
        <v>0.5460763879999999</v>
      </c>
      <c r="M122" s="4">
        <f t="shared" si="8"/>
        <v>-2.6810300000000002</v>
      </c>
      <c r="N122" s="1">
        <f t="shared" si="9"/>
        <v>0.1536214464147534</v>
      </c>
    </row>
    <row r="123" spans="1:14" ht="12.75">
      <c r="A123">
        <v>2005.1</v>
      </c>
      <c r="B123" s="15">
        <v>0.5</v>
      </c>
      <c r="C123" s="15">
        <v>4.98736</v>
      </c>
      <c r="D123" s="15">
        <v>0.9500566798871901</v>
      </c>
      <c r="E123" s="15">
        <v>1.8888</v>
      </c>
      <c r="F123" s="15"/>
      <c r="G123" s="15">
        <v>0.727653938</v>
      </c>
      <c r="H123" s="15">
        <v>2.74</v>
      </c>
      <c r="I123" s="15">
        <v>1.8982720274538067</v>
      </c>
      <c r="K123" s="1">
        <f t="shared" si="10"/>
        <v>-0.014196242171190037</v>
      </c>
      <c r="L123" s="1">
        <f t="shared" si="11"/>
        <v>0.227653938</v>
      </c>
      <c r="M123" s="4">
        <f t="shared" si="8"/>
        <v>-2.2473599999999996</v>
      </c>
      <c r="N123" s="1">
        <f t="shared" si="9"/>
        <v>-0.9482153475666166</v>
      </c>
    </row>
    <row r="124" spans="1:14" ht="12.75">
      <c r="A124">
        <v>2005.2</v>
      </c>
      <c r="B124" s="15">
        <v>0.5</v>
      </c>
      <c r="C124" s="15">
        <v>4.84144</v>
      </c>
      <c r="D124" s="15">
        <v>2.0969408170234516</v>
      </c>
      <c r="E124" s="15">
        <v>1.7930000000000001</v>
      </c>
      <c r="F124" s="15"/>
      <c r="G124" s="15">
        <v>0.310238098</v>
      </c>
      <c r="H124" s="15">
        <v>2.97</v>
      </c>
      <c r="I124" s="15">
        <v>1.2095931891508371</v>
      </c>
      <c r="K124" s="1">
        <f t="shared" si="10"/>
        <v>-0.05072003388394742</v>
      </c>
      <c r="L124" s="1">
        <f t="shared" si="11"/>
        <v>-0.18976190199999998</v>
      </c>
      <c r="M124" s="4">
        <f t="shared" si="8"/>
        <v>-1.8714400000000002</v>
      </c>
      <c r="N124" s="1">
        <f t="shared" si="9"/>
        <v>0.8873476278726145</v>
      </c>
    </row>
    <row r="125" spans="1:14" ht="12.75">
      <c r="A125">
        <v>2005.3</v>
      </c>
      <c r="B125" s="15">
        <v>0.625</v>
      </c>
      <c r="C125" s="15">
        <v>4.59686</v>
      </c>
      <c r="D125" s="15">
        <v>1.1857277092060414</v>
      </c>
      <c r="E125" s="15">
        <v>1.7696</v>
      </c>
      <c r="F125" s="15"/>
      <c r="G125" s="15">
        <v>2.598872381</v>
      </c>
      <c r="H125" s="15">
        <v>3.42</v>
      </c>
      <c r="I125" s="15">
        <v>1.6880008311837003</v>
      </c>
      <c r="K125" s="1">
        <f t="shared" si="10"/>
        <v>-0.01305075292805359</v>
      </c>
      <c r="L125" s="1">
        <f t="shared" si="11"/>
        <v>1.973872381</v>
      </c>
      <c r="M125" s="4">
        <f t="shared" si="8"/>
        <v>-1.1768600000000005</v>
      </c>
      <c r="N125" s="1">
        <f t="shared" si="9"/>
        <v>-0.5022731219776588</v>
      </c>
    </row>
    <row r="126" spans="1:14" ht="12.75">
      <c r="A126">
        <v>2005.4</v>
      </c>
      <c r="B126" s="15">
        <v>0.525</v>
      </c>
      <c r="C126" s="15">
        <v>4.63732</v>
      </c>
      <c r="D126" s="15">
        <v>1.2715515810000966</v>
      </c>
      <c r="E126" s="15">
        <v>1.7188</v>
      </c>
      <c r="F126" s="15"/>
      <c r="G126" s="15">
        <v>-0.352734052</v>
      </c>
      <c r="H126" s="15">
        <v>3.89</v>
      </c>
      <c r="I126" s="15">
        <v>1.3720172637199823</v>
      </c>
      <c r="K126" s="1">
        <f t="shared" si="10"/>
        <v>-0.02870705244122963</v>
      </c>
      <c r="L126" s="1">
        <f t="shared" si="11"/>
        <v>-0.8777340520000001</v>
      </c>
      <c r="M126" s="4">
        <f t="shared" si="8"/>
        <v>-0.7473199999999998</v>
      </c>
      <c r="N126" s="1">
        <f t="shared" si="9"/>
        <v>-0.10046568271988576</v>
      </c>
    </row>
    <row r="127" spans="1:14" ht="12.75">
      <c r="A127">
        <v>2006.1</v>
      </c>
      <c r="B127" s="15">
        <v>0.5</v>
      </c>
      <c r="C127" s="15">
        <v>4.58741</v>
      </c>
      <c r="D127" s="15">
        <v>1.1471485672801762</v>
      </c>
      <c r="E127" s="15">
        <v>1.7393</v>
      </c>
      <c r="F127" s="15"/>
      <c r="G127" s="15">
        <v>0.804428672</v>
      </c>
      <c r="H127" s="15">
        <v>4.51</v>
      </c>
      <c r="I127" s="15">
        <v>2.0425795196878482</v>
      </c>
      <c r="K127" s="1">
        <f t="shared" si="10"/>
        <v>0.011926925762159623</v>
      </c>
      <c r="L127" s="1">
        <f t="shared" si="11"/>
        <v>0.304428672</v>
      </c>
      <c r="M127" s="4">
        <f t="shared" si="8"/>
        <v>-0.07741000000000042</v>
      </c>
      <c r="N127" s="1">
        <f t="shared" si="9"/>
        <v>-0.895430952407672</v>
      </c>
    </row>
    <row r="128" spans="1:14" ht="12.75">
      <c r="A128" s="2">
        <v>2006.2</v>
      </c>
      <c r="B128" s="15">
        <v>0.65</v>
      </c>
      <c r="C128" s="15">
        <v>4.73498</v>
      </c>
      <c r="D128" s="15">
        <v>1.6562741377972756</v>
      </c>
      <c r="E128" s="15">
        <v>1.8491000000000002</v>
      </c>
      <c r="F128" s="15"/>
      <c r="G128" s="15">
        <v>1.04608675</v>
      </c>
      <c r="H128" s="15">
        <v>4.79</v>
      </c>
      <c r="I128" s="15">
        <v>1.127978516591277</v>
      </c>
      <c r="K128" s="1">
        <f t="shared" si="10"/>
        <v>0.06312884493761865</v>
      </c>
      <c r="L128" s="1">
        <f t="shared" si="11"/>
        <v>0.39608674999999993</v>
      </c>
      <c r="M128" s="4">
        <f t="shared" si="8"/>
        <v>0.05501999999999985</v>
      </c>
      <c r="N128" s="1">
        <f t="shared" si="9"/>
        <v>0.5282956212059986</v>
      </c>
    </row>
    <row r="129" spans="1:14" ht="12.75">
      <c r="A129" s="2">
        <v>2006.3</v>
      </c>
      <c r="B129" s="15">
        <v>0.625</v>
      </c>
      <c r="C129" s="15">
        <v>5.02501</v>
      </c>
      <c r="D129" s="15">
        <v>1.1831607239024322</v>
      </c>
      <c r="E129" s="15">
        <v>1.8716000000000002</v>
      </c>
      <c r="F129" s="15"/>
      <c r="G129" s="15">
        <v>0.49431638</v>
      </c>
      <c r="H129" s="15">
        <v>4.81</v>
      </c>
      <c r="I129" s="15">
        <v>0.8453977374392352</v>
      </c>
      <c r="K129" s="1">
        <f t="shared" si="10"/>
        <v>0.01216808176950947</v>
      </c>
      <c r="L129" s="1">
        <f t="shared" si="11"/>
        <v>-0.13068362</v>
      </c>
      <c r="M129" s="4">
        <f t="shared" si="8"/>
        <v>-0.21501000000000037</v>
      </c>
      <c r="N129" s="1">
        <f t="shared" si="9"/>
        <v>0.337762986463197</v>
      </c>
    </row>
    <row r="130" spans="1:14" ht="12.75">
      <c r="A130" s="2">
        <v>2006.4</v>
      </c>
      <c r="B130" s="15">
        <v>0.725</v>
      </c>
      <c r="C130" s="15">
        <v>5.29167</v>
      </c>
      <c r="D130" s="15">
        <v>0.20935324504716135</v>
      </c>
      <c r="E130" s="15">
        <v>1.9586000000000001</v>
      </c>
      <c r="F130" s="15"/>
      <c r="G130" s="15">
        <v>0.147819687</v>
      </c>
      <c r="H130" s="15">
        <v>4.85</v>
      </c>
      <c r="I130" s="15">
        <v>1.2137270406338274</v>
      </c>
      <c r="K130" s="1">
        <f t="shared" si="10"/>
        <v>0.04648429151528102</v>
      </c>
      <c r="L130" s="1">
        <f t="shared" si="11"/>
        <v>-0.577180313</v>
      </c>
      <c r="M130" s="4">
        <f t="shared" si="8"/>
        <v>-0.44167000000000023</v>
      </c>
      <c r="N130" s="1">
        <f t="shared" si="9"/>
        <v>-1.004373795586666</v>
      </c>
    </row>
    <row r="131" spans="1:14" ht="12.75">
      <c r="A131" s="2">
        <v>2007.1</v>
      </c>
      <c r="B131" s="15">
        <v>0.725</v>
      </c>
      <c r="C131" s="15">
        <v>5.54946</v>
      </c>
      <c r="D131" s="15">
        <v>1.2764240782070502</v>
      </c>
      <c r="E131" s="15">
        <v>1.9685000000000001</v>
      </c>
      <c r="F131" s="15"/>
      <c r="G131" s="15">
        <v>1.071540268</v>
      </c>
      <c r="H131" s="15">
        <v>4.94</v>
      </c>
      <c r="I131" s="15">
        <v>1.246448167271197</v>
      </c>
      <c r="K131" s="1">
        <f t="shared" si="10"/>
        <v>0.005054630858776687</v>
      </c>
      <c r="L131" s="1">
        <f t="shared" si="11"/>
        <v>0.34654026799999993</v>
      </c>
      <c r="M131" s="4">
        <f t="shared" si="8"/>
        <v>-0.6094599999999994</v>
      </c>
      <c r="N131" s="1">
        <f t="shared" si="9"/>
        <v>0.029975910935853278</v>
      </c>
    </row>
    <row r="132" spans="1:14" ht="12.75">
      <c r="A132" s="2">
        <v>2007.2</v>
      </c>
      <c r="B132" s="15">
        <v>0.625</v>
      </c>
      <c r="C132" s="15">
        <v>5.88018</v>
      </c>
      <c r="D132" s="15">
        <v>2.4268879290676892</v>
      </c>
      <c r="E132" s="15">
        <v>2.0063</v>
      </c>
      <c r="F132" s="15"/>
      <c r="G132" s="15">
        <v>0.943471832</v>
      </c>
      <c r="H132" s="15">
        <v>4.61</v>
      </c>
      <c r="I132" s="15">
        <v>1.302923871616457</v>
      </c>
      <c r="K132" s="1">
        <f t="shared" si="10"/>
        <v>0.019202438404876725</v>
      </c>
      <c r="L132" s="1">
        <f t="shared" si="11"/>
        <v>0.31847183199999995</v>
      </c>
      <c r="M132" s="4">
        <f t="shared" si="8"/>
        <v>-1.2701799999999999</v>
      </c>
      <c r="N132" s="1">
        <f t="shared" si="9"/>
        <v>1.1239640574512322</v>
      </c>
    </row>
    <row r="133" spans="1:14" ht="12.75">
      <c r="A133">
        <v>2007.3</v>
      </c>
      <c r="B133" s="15">
        <v>0.5</v>
      </c>
      <c r="C133" s="15">
        <v>6.64694</v>
      </c>
      <c r="D133" s="15">
        <v>0.8749809518599605</v>
      </c>
      <c r="E133" s="15">
        <v>2.0389</v>
      </c>
      <c r="F133" s="15"/>
      <c r="G133" s="15">
        <v>0.631584591</v>
      </c>
      <c r="H133" s="15">
        <v>3.89</v>
      </c>
      <c r="I133" s="15">
        <v>1.1187984324070754</v>
      </c>
      <c r="K133" s="1">
        <f t="shared" si="10"/>
        <v>0.016248816228879012</v>
      </c>
      <c r="L133" s="1">
        <f t="shared" si="11"/>
        <v>0.13158459099999997</v>
      </c>
      <c r="M133" s="4">
        <f t="shared" si="8"/>
        <v>-2.7569399999999997</v>
      </c>
      <c r="N133" s="1">
        <f t="shared" si="9"/>
        <v>-0.24381748054711494</v>
      </c>
    </row>
    <row r="134" spans="1:14" ht="12.75">
      <c r="A134">
        <v>2007.4</v>
      </c>
      <c r="B134" s="15">
        <v>0.575</v>
      </c>
      <c r="C134" s="15">
        <v>6.35943</v>
      </c>
      <c r="D134" s="15">
        <v>0.5376123274023925</v>
      </c>
      <c r="E134" s="15">
        <v>1.9843000000000002</v>
      </c>
      <c r="F134" s="15"/>
      <c r="G134" s="15">
        <v>1.380048189</v>
      </c>
      <c r="H134" s="15">
        <v>3</v>
      </c>
      <c r="I134" s="15">
        <v>1.0310559445708023</v>
      </c>
      <c r="K134" s="1">
        <f t="shared" si="10"/>
        <v>-0.026779145617734937</v>
      </c>
      <c r="L134" s="1">
        <f t="shared" si="11"/>
        <v>0.8050481890000001</v>
      </c>
      <c r="M134" s="4">
        <f t="shared" si="8"/>
        <v>-3.3594299999999997</v>
      </c>
      <c r="N134" s="1">
        <f t="shared" si="9"/>
        <v>-0.4934436171684098</v>
      </c>
    </row>
    <row r="135" spans="1:14" ht="12.75">
      <c r="A135">
        <v>2008.1</v>
      </c>
      <c r="B135" s="15">
        <v>0.65</v>
      </c>
      <c r="C135" s="15">
        <v>5.89929</v>
      </c>
      <c r="D135" s="15">
        <v>1.3259826388907214</v>
      </c>
      <c r="E135" s="15">
        <v>1.9855</v>
      </c>
      <c r="F135" s="15"/>
      <c r="G135" s="15">
        <v>0.94283259</v>
      </c>
      <c r="H135" s="15">
        <v>1.26</v>
      </c>
      <c r="I135" s="15">
        <v>-0.057916642171029764</v>
      </c>
      <c r="K135" s="1">
        <f t="shared" si="10"/>
        <v>0.0006047472660383348</v>
      </c>
      <c r="L135" s="1">
        <f t="shared" si="11"/>
        <v>0.29283258999999995</v>
      </c>
      <c r="M135" s="4">
        <f t="shared" si="8"/>
        <v>-4.63929</v>
      </c>
      <c r="N135" s="1">
        <f t="shared" si="9"/>
        <v>1.3838992810617512</v>
      </c>
    </row>
    <row r="136" spans="1:14" ht="12.75">
      <c r="A136">
        <v>2008.2</v>
      </c>
      <c r="B136" s="15">
        <v>0.925</v>
      </c>
      <c r="C136" s="15">
        <v>5.92944</v>
      </c>
      <c r="D136" s="15">
        <v>0.9377624970065668</v>
      </c>
      <c r="E136" s="15">
        <v>1.9906000000000001</v>
      </c>
      <c r="F136" s="15"/>
      <c r="G136" s="15">
        <v>1.863547783</v>
      </c>
      <c r="H136" s="15">
        <v>1.86</v>
      </c>
      <c r="I136" s="15">
        <v>1.0764456279087398</v>
      </c>
      <c r="K136" s="1">
        <f t="shared" si="10"/>
        <v>0.0025686225132209037</v>
      </c>
      <c r="L136" s="1">
        <f t="shared" si="11"/>
        <v>0.938547783</v>
      </c>
      <c r="M136" s="4">
        <f t="shared" si="8"/>
        <v>-4.069439999999999</v>
      </c>
      <c r="N136" s="1">
        <f t="shared" si="9"/>
        <v>-0.138683130902173</v>
      </c>
    </row>
    <row r="137" spans="1:14" ht="12.75">
      <c r="A137">
        <v>2008.3</v>
      </c>
      <c r="B137" s="15">
        <v>1.2</v>
      </c>
      <c r="C137" s="15">
        <v>5.9106</v>
      </c>
      <c r="D137" s="15">
        <v>-0.03915822341529207</v>
      </c>
      <c r="E137" s="15">
        <v>1.7804</v>
      </c>
      <c r="F137" s="15"/>
      <c r="G137" s="15">
        <v>0.648120708</v>
      </c>
      <c r="H137" s="15">
        <v>1.13</v>
      </c>
      <c r="I137" s="15">
        <v>0.22374163953209347</v>
      </c>
      <c r="K137" s="1">
        <f t="shared" si="10"/>
        <v>-0.105596302622325</v>
      </c>
      <c r="L137" s="1">
        <f t="shared" si="11"/>
        <v>-0.551879292</v>
      </c>
      <c r="M137" s="4">
        <f t="shared" si="8"/>
        <v>-4.7806</v>
      </c>
      <c r="N137" s="1">
        <f t="shared" si="9"/>
        <v>-0.26289986294738554</v>
      </c>
    </row>
    <row r="138" spans="1:14" ht="12.75">
      <c r="A138">
        <v>2008.4</v>
      </c>
      <c r="B138" s="15">
        <v>0.75</v>
      </c>
      <c r="C138" s="15">
        <v>3.17247</v>
      </c>
      <c r="D138" s="15">
        <v>-1.3233951028341906</v>
      </c>
      <c r="E138" s="15">
        <v>1.4619</v>
      </c>
      <c r="F138" s="15"/>
      <c r="G138" s="15">
        <v>-3.476731555</v>
      </c>
      <c r="H138" s="15">
        <v>0.03</v>
      </c>
      <c r="I138" s="15">
        <v>-1.9710466962084894</v>
      </c>
      <c r="K138" s="1">
        <f t="shared" si="10"/>
        <v>-0.17889238373399236</v>
      </c>
      <c r="L138" s="1">
        <f t="shared" si="11"/>
        <v>-4.226731555000001</v>
      </c>
      <c r="M138" s="4">
        <f t="shared" si="8"/>
        <v>-3.1424700000000003</v>
      </c>
      <c r="N138" s="1">
        <f t="shared" si="9"/>
        <v>0.6476515933742988</v>
      </c>
    </row>
    <row r="139" spans="1:14" ht="12.75">
      <c r="A139">
        <v>2009.1</v>
      </c>
      <c r="B139" s="15">
        <v>0.7</v>
      </c>
      <c r="C139" s="15">
        <v>1.83139</v>
      </c>
      <c r="D139" s="15">
        <v>-2.175473731923816</v>
      </c>
      <c r="E139" s="15">
        <v>1.4300000000000002</v>
      </c>
      <c r="F139" s="15"/>
      <c r="G139" s="15">
        <v>0.517584602</v>
      </c>
      <c r="H139" s="15">
        <v>0.21</v>
      </c>
      <c r="I139" s="15">
        <v>-1.2211752325553604</v>
      </c>
      <c r="K139" s="1">
        <f t="shared" si="10"/>
        <v>-0.021820917983446077</v>
      </c>
      <c r="L139" s="1">
        <f t="shared" si="11"/>
        <v>-0.18241539799999995</v>
      </c>
      <c r="M139" s="4">
        <f t="shared" si="8"/>
        <v>-1.62139</v>
      </c>
      <c r="N139" s="1">
        <f t="shared" si="9"/>
        <v>-0.9542984993684556</v>
      </c>
    </row>
    <row r="140" spans="1:14" ht="12.75">
      <c r="A140" s="2">
        <v>2009.2</v>
      </c>
      <c r="B140" s="15">
        <v>0.425</v>
      </c>
      <c r="C140" s="15">
        <v>1.24117</v>
      </c>
      <c r="D140" s="15">
        <v>-0.046513311397688994</v>
      </c>
      <c r="E140" s="15">
        <v>1.6452</v>
      </c>
      <c r="F140" s="15"/>
      <c r="G140" s="15">
        <v>1.074234794</v>
      </c>
      <c r="H140" s="15">
        <v>0.18</v>
      </c>
      <c r="I140" s="15">
        <v>-0.3447508887685302</v>
      </c>
      <c r="K140" s="1">
        <f t="shared" si="10"/>
        <v>0.15048951048951037</v>
      </c>
      <c r="L140" s="1">
        <f t="shared" si="11"/>
        <v>0.6492347940000001</v>
      </c>
      <c r="M140" s="4">
        <f t="shared" si="8"/>
        <v>-1.0611700000000002</v>
      </c>
      <c r="N140" s="1">
        <f t="shared" si="9"/>
        <v>0.2982375773708412</v>
      </c>
    </row>
    <row r="141" spans="1:14" ht="12.75">
      <c r="A141" s="2">
        <v>2009.3</v>
      </c>
      <c r="B141" s="15">
        <v>0.25</v>
      </c>
      <c r="C141" s="15">
        <v>0.6056</v>
      </c>
      <c r="D141" s="15">
        <v>0.7631777253758187</v>
      </c>
      <c r="E141" s="15">
        <v>1.6004</v>
      </c>
      <c r="F141" s="15"/>
      <c r="G141" s="15">
        <v>0.49738754</v>
      </c>
      <c r="H141" s="15">
        <v>0.12</v>
      </c>
      <c r="I141" s="15">
        <v>0.46927400117162676</v>
      </c>
      <c r="K141" s="1">
        <f t="shared" si="10"/>
        <v>-0.02723073182591779</v>
      </c>
      <c r="L141" s="1">
        <f t="shared" si="11"/>
        <v>0.24738754000000002</v>
      </c>
      <c r="M141" s="4">
        <f t="shared" si="8"/>
        <v>-0.48560000000000003</v>
      </c>
      <c r="N141" s="1">
        <f t="shared" si="9"/>
        <v>0.293903724204192</v>
      </c>
    </row>
    <row r="142" spans="1:14" ht="12.75">
      <c r="A142" s="2">
        <v>2009.4</v>
      </c>
      <c r="B142" s="15">
        <v>0.525</v>
      </c>
      <c r="C142" s="15">
        <v>0.60541</v>
      </c>
      <c r="D142" s="15">
        <v>-0.46535030178525005</v>
      </c>
      <c r="E142" s="15">
        <v>1.6167</v>
      </c>
      <c r="F142" s="15"/>
      <c r="G142" s="15">
        <v>0.68604727</v>
      </c>
      <c r="H142" s="15">
        <v>0.05</v>
      </c>
      <c r="I142" s="15">
        <v>1.39084782251242</v>
      </c>
      <c r="K142" s="1">
        <f t="shared" si="10"/>
        <v>0.010184953761559598</v>
      </c>
      <c r="L142" s="1">
        <f t="shared" si="11"/>
        <v>0.16104726999999996</v>
      </c>
      <c r="M142" s="4">
        <f t="shared" si="8"/>
        <v>-0.55541</v>
      </c>
      <c r="N142" s="1">
        <f t="shared" si="9"/>
        <v>-1.85619812429767</v>
      </c>
    </row>
    <row r="143" spans="1:14" ht="12.75">
      <c r="A143">
        <v>2010.1</v>
      </c>
      <c r="B143" s="15">
        <v>0.6</v>
      </c>
      <c r="C143" s="15">
        <v>0.64549</v>
      </c>
      <c r="D143" s="15">
        <v>2.3144593993109197</v>
      </c>
      <c r="E143" s="15">
        <v>1.5186000000000002</v>
      </c>
      <c r="F143" s="15"/>
      <c r="G143" s="15">
        <v>0.002760524</v>
      </c>
      <c r="H143" s="15">
        <v>0.15</v>
      </c>
      <c r="I143" s="15">
        <v>0.7707649211980083</v>
      </c>
      <c r="K143" s="1">
        <f t="shared" si="10"/>
        <v>-0.06067916125440703</v>
      </c>
      <c r="L143" s="1">
        <f t="shared" si="11"/>
        <v>-0.5972394759999999</v>
      </c>
      <c r="M143" s="4">
        <f t="shared" si="8"/>
        <v>-0.49549</v>
      </c>
      <c r="N143" s="1">
        <f t="shared" si="9"/>
        <v>1.5436944781129114</v>
      </c>
    </row>
    <row r="144" spans="1:14" ht="12.75">
      <c r="A144" s="2">
        <v>2010.2</v>
      </c>
      <c r="B144" s="15">
        <v>0.6</v>
      </c>
      <c r="C144" s="15">
        <v>0.72839</v>
      </c>
      <c r="D144" s="15">
        <v>1.314546143698614</v>
      </c>
      <c r="E144" s="15">
        <v>1.4947000000000001</v>
      </c>
      <c r="F144" s="15"/>
      <c r="G144" s="15">
        <v>-0.070877596</v>
      </c>
      <c r="H144" s="15">
        <v>0.12</v>
      </c>
      <c r="I144" s="15">
        <v>1.4495693091104656</v>
      </c>
      <c r="K144" s="1">
        <f t="shared" si="10"/>
        <v>-0.015738179902541834</v>
      </c>
      <c r="L144" s="1">
        <f t="shared" si="11"/>
        <v>-0.670877596</v>
      </c>
      <c r="M144" s="4">
        <f t="shared" si="8"/>
        <v>-0.60839</v>
      </c>
      <c r="N144" s="1">
        <f t="shared" si="9"/>
        <v>-0.13502316541185166</v>
      </c>
    </row>
    <row r="145" spans="1:14" ht="12.75">
      <c r="A145" s="2">
        <v>2010.3</v>
      </c>
      <c r="B145" s="15">
        <v>0.6</v>
      </c>
      <c r="C145" s="15">
        <v>0.72859</v>
      </c>
      <c r="D145" s="15">
        <v>0.7028086678566581</v>
      </c>
      <c r="E145" s="15">
        <v>1.5731000000000002</v>
      </c>
      <c r="F145" s="15"/>
      <c r="G145" s="15">
        <v>0.49417517</v>
      </c>
      <c r="H145" s="15">
        <v>0.15</v>
      </c>
      <c r="I145" s="15">
        <v>1.0717391107407437</v>
      </c>
      <c r="K145" s="1">
        <f t="shared" si="10"/>
        <v>0.052451997056265486</v>
      </c>
      <c r="L145" s="1">
        <f t="shared" si="11"/>
        <v>-0.10582482999999998</v>
      </c>
      <c r="M145" s="4">
        <f aca="true" t="shared" si="12" ref="M145:M150">H145-C145</f>
        <v>-0.5785899999999999</v>
      </c>
      <c r="N145" s="1">
        <f aca="true" t="shared" si="13" ref="N145:N150">D145-I145</f>
        <v>-0.3689304428840856</v>
      </c>
    </row>
    <row r="146" spans="1:29" ht="12.75">
      <c r="A146" s="2">
        <v>2010.4</v>
      </c>
      <c r="B146" s="15">
        <v>0.775</v>
      </c>
      <c r="C146" s="15">
        <v>0.74962</v>
      </c>
      <c r="D146" s="15">
        <v>0.5895294700673404</v>
      </c>
      <c r="E146" s="15">
        <v>1.5392000000000001</v>
      </c>
      <c r="F146" s="15"/>
      <c r="G146" s="15">
        <v>1.0014967</v>
      </c>
      <c r="H146" s="15">
        <v>0.14</v>
      </c>
      <c r="I146" s="15">
        <v>1.1025403534013378</v>
      </c>
      <c r="K146" s="1">
        <f>(E146-E145)/E145</f>
        <v>-0.021549806115313735</v>
      </c>
      <c r="L146" s="1">
        <f t="shared" si="11"/>
        <v>0.22649669999999988</v>
      </c>
      <c r="M146" s="4">
        <f t="shared" si="12"/>
        <v>-0.6096199999999999</v>
      </c>
      <c r="N146" s="1">
        <f t="shared" si="13"/>
        <v>-0.5130108833339975</v>
      </c>
      <c r="R146" s="1"/>
      <c r="V146" s="1"/>
      <c r="W146" s="8"/>
      <c r="X146" s="8"/>
      <c r="Y146" s="8"/>
      <c r="Z146" s="1"/>
      <c r="AA146" s="1"/>
      <c r="AB146" s="8"/>
      <c r="AC146" s="8"/>
    </row>
    <row r="147" spans="1:29" ht="12.75">
      <c r="A147" s="2">
        <v>2011.1</v>
      </c>
      <c r="B147" s="15">
        <v>0.875</v>
      </c>
      <c r="C147" s="15">
        <v>0.80913</v>
      </c>
      <c r="D147" s="15">
        <v>1.9089251101954474</v>
      </c>
      <c r="E147" s="15">
        <v>1.6048</v>
      </c>
      <c r="F147" s="15"/>
      <c r="G147" s="15">
        <v>1.160732552</v>
      </c>
      <c r="H147" s="15">
        <v>0.1</v>
      </c>
      <c r="I147" s="15">
        <v>0.2737884777358701</v>
      </c>
      <c r="K147" s="1">
        <f>(E147-E146)/E146</f>
        <v>0.04261954261954254</v>
      </c>
      <c r="L147" s="1">
        <f>G147-B147</f>
        <v>0.28573255200000003</v>
      </c>
      <c r="M147" s="4">
        <f t="shared" si="12"/>
        <v>-0.70913</v>
      </c>
      <c r="N147" s="1">
        <f t="shared" si="13"/>
        <v>1.6351366324595773</v>
      </c>
      <c r="R147" s="1"/>
      <c r="V147" s="1"/>
      <c r="W147" s="8"/>
      <c r="X147" s="8"/>
      <c r="Y147" s="8"/>
      <c r="Z147" s="1"/>
      <c r="AA147" s="1"/>
      <c r="AB147" s="8"/>
      <c r="AC147" s="8"/>
    </row>
    <row r="148" spans="1:29" ht="12.75">
      <c r="A148" s="2">
        <v>2011.2</v>
      </c>
      <c r="B148" s="15">
        <v>0.9</v>
      </c>
      <c r="C148" s="15">
        <v>0.82512</v>
      </c>
      <c r="D148" s="15">
        <v>-0.6178172072546673</v>
      </c>
      <c r="E148" s="15">
        <v>1.6067</v>
      </c>
      <c r="F148" s="15"/>
      <c r="G148" s="15">
        <v>0.785977984</v>
      </c>
      <c r="H148" s="15">
        <v>0.04</v>
      </c>
      <c r="I148" s="15">
        <v>1.3335545907507296</v>
      </c>
      <c r="K148" s="1">
        <f>(E148-E147)/E147</f>
        <v>0.0011839481555334078</v>
      </c>
      <c r="L148" s="1">
        <f>G148-B148</f>
        <v>-0.11402201600000006</v>
      </c>
      <c r="M148" s="4">
        <f t="shared" si="12"/>
        <v>-0.7851199999999999</v>
      </c>
      <c r="N148" s="1">
        <f t="shared" si="13"/>
        <v>-1.9513717980053968</v>
      </c>
      <c r="R148" s="1"/>
      <c r="V148" s="1"/>
      <c r="W148" s="8"/>
      <c r="X148" s="8"/>
      <c r="Y148" s="8"/>
      <c r="Z148" s="1"/>
      <c r="AA148" s="1"/>
      <c r="AB148" s="8"/>
      <c r="AC148" s="8"/>
    </row>
    <row r="149" spans="1:29" ht="12.75">
      <c r="A149" s="2">
        <v>2011.3</v>
      </c>
      <c r="B149" s="15">
        <v>1.125</v>
      </c>
      <c r="C149" s="15">
        <v>0.9181</v>
      </c>
      <c r="D149" s="15">
        <v>0.9877867104133742</v>
      </c>
      <c r="E149" s="15">
        <v>1.5624</v>
      </c>
      <c r="F149" s="15"/>
      <c r="G149" s="15">
        <v>0.793530126</v>
      </c>
      <c r="H149" s="15">
        <v>0.01</v>
      </c>
      <c r="I149" s="15">
        <v>0.5777639915354627</v>
      </c>
      <c r="K149" s="1">
        <f>(E149-E148)/E148</f>
        <v>-0.0275720420738159</v>
      </c>
      <c r="L149" s="1">
        <f>G149-B149</f>
        <v>-0.33146987400000005</v>
      </c>
      <c r="M149" s="4">
        <f t="shared" si="12"/>
        <v>-0.9081</v>
      </c>
      <c r="N149" s="1">
        <f t="shared" si="13"/>
        <v>0.41002271887791153</v>
      </c>
      <c r="R149" s="1"/>
      <c r="V149" s="1"/>
      <c r="W149" s="8"/>
      <c r="X149" s="8"/>
      <c r="Y149" s="8"/>
      <c r="Z149" s="1"/>
      <c r="AA149" s="1"/>
      <c r="AB149" s="8"/>
      <c r="AC149" s="8"/>
    </row>
    <row r="150" spans="1:29" ht="12.75">
      <c r="A150" s="2">
        <v>2011.4</v>
      </c>
      <c r="B150" s="15">
        <v>0.925</v>
      </c>
      <c r="C150" s="15">
        <v>1.06148</v>
      </c>
      <c r="D150" s="15">
        <v>0.4225857201850758</v>
      </c>
      <c r="E150" s="15">
        <v>1.5537</v>
      </c>
      <c r="F150" s="15"/>
      <c r="G150" s="15">
        <v>0.27588048</v>
      </c>
      <c r="H150" s="15">
        <v>0.01</v>
      </c>
      <c r="I150" s="15">
        <v>1.235876773980138</v>
      </c>
      <c r="K150" s="1">
        <f>(E150-E149)/E149</f>
        <v>-0.0055683563748079425</v>
      </c>
      <c r="L150" s="1">
        <f>G150-B150</f>
        <v>-0.6491195200000001</v>
      </c>
      <c r="M150" s="4">
        <f t="shared" si="12"/>
        <v>-1.05148</v>
      </c>
      <c r="N150" s="1">
        <f t="shared" si="13"/>
        <v>-0.8132910537950622</v>
      </c>
      <c r="R150" s="1"/>
      <c r="V150" s="1"/>
      <c r="W150" s="8"/>
      <c r="X150" s="8"/>
      <c r="Y150" s="8"/>
      <c r="Z150" s="1"/>
      <c r="AA150" s="1"/>
      <c r="AB150" s="8"/>
      <c r="AC150" s="8"/>
    </row>
    <row r="151" spans="1:29" ht="12.75">
      <c r="A151" s="2">
        <v>2012.1</v>
      </c>
      <c r="B151" s="15">
        <v>0.775</v>
      </c>
      <c r="C151" s="15">
        <v>1.03757</v>
      </c>
      <c r="D151" s="15">
        <v>1.1826058002714745</v>
      </c>
      <c r="E151" s="15">
        <v>1.5985</v>
      </c>
      <c r="F151" s="15"/>
      <c r="G151" s="15">
        <v>0.694693933</v>
      </c>
      <c r="H151" s="15">
        <v>0.08</v>
      </c>
      <c r="I151" s="15">
        <v>1.4199502400792596</v>
      </c>
      <c r="K151" s="1">
        <f aca="true" t="shared" si="14" ref="K151:K165">(E151-E150)/E150</f>
        <v>0.02883439531441073</v>
      </c>
      <c r="L151" s="1">
        <f aca="true" t="shared" si="15" ref="L151:L165">G151-B151</f>
        <v>-0.08030606699999998</v>
      </c>
      <c r="M151" s="4">
        <f aca="true" t="shared" si="16" ref="M151:M165">H151-C151</f>
        <v>-0.9575700000000001</v>
      </c>
      <c r="N151" s="1">
        <f aca="true" t="shared" si="17" ref="N151:N165">D151-I151</f>
        <v>-0.23734443980778508</v>
      </c>
      <c r="W151" s="8"/>
      <c r="X151" s="8"/>
      <c r="Y151" s="8"/>
      <c r="AB151" s="8"/>
      <c r="AC151" s="8"/>
    </row>
    <row r="152" spans="1:15" ht="12.75">
      <c r="A152" s="2">
        <v>2012.2</v>
      </c>
      <c r="B152" s="15">
        <v>0.575</v>
      </c>
      <c r="C152" s="15">
        <v>0.94978</v>
      </c>
      <c r="D152" s="15">
        <v>0.2877143788241554</v>
      </c>
      <c r="E152" s="15">
        <v>1.5686</v>
      </c>
      <c r="F152" s="15"/>
      <c r="G152" s="15">
        <v>-0.12376158</v>
      </c>
      <c r="H152" s="15">
        <v>0.09</v>
      </c>
      <c r="I152" s="15">
        <v>0.857027163577051</v>
      </c>
      <c r="K152" s="1">
        <f t="shared" si="14"/>
        <v>-0.018705035971223045</v>
      </c>
      <c r="L152" s="1">
        <f t="shared" si="15"/>
        <v>-0.69876158</v>
      </c>
      <c r="M152" s="4">
        <f t="shared" si="16"/>
        <v>-0.85978</v>
      </c>
      <c r="N152" s="1">
        <f t="shared" si="17"/>
        <v>-0.5693127847528956</v>
      </c>
      <c r="O152" s="7"/>
    </row>
    <row r="153" spans="1:15" ht="12.75">
      <c r="A153" s="2">
        <v>2012.3</v>
      </c>
      <c r="B153" s="15">
        <v>0.525</v>
      </c>
      <c r="C153" s="15">
        <v>0.64803</v>
      </c>
      <c r="D153" s="15">
        <v>1.5435911105612377</v>
      </c>
      <c r="E153" s="15">
        <v>1.6132</v>
      </c>
      <c r="F153" s="15"/>
      <c r="G153" s="15">
        <v>1.084140584</v>
      </c>
      <c r="H153" s="15">
        <v>0.11</v>
      </c>
      <c r="I153" s="15">
        <v>0.691189399500125</v>
      </c>
      <c r="K153" s="1">
        <f t="shared" si="14"/>
        <v>0.028432997577457587</v>
      </c>
      <c r="L153" s="1">
        <f t="shared" si="15"/>
        <v>0.559140584</v>
      </c>
      <c r="M153" s="4">
        <f t="shared" si="16"/>
        <v>-0.53803</v>
      </c>
      <c r="N153" s="1">
        <f t="shared" si="17"/>
        <v>0.8524017110611126</v>
      </c>
      <c r="O153" s="7"/>
    </row>
    <row r="154" spans="1:15" ht="12.75">
      <c r="A154" s="2">
        <v>2012.4</v>
      </c>
      <c r="B154" s="15">
        <v>0.6</v>
      </c>
      <c r="C154" s="15">
        <v>0.51848</v>
      </c>
      <c r="D154" s="15">
        <v>0.29613130994050607</v>
      </c>
      <c r="E154" s="15">
        <v>1.6262</v>
      </c>
      <c r="F154" s="15"/>
      <c r="G154" s="15">
        <v>0.089131964</v>
      </c>
      <c r="H154" s="15">
        <v>0.07</v>
      </c>
      <c r="I154" s="15">
        <v>0.6160448800939022</v>
      </c>
      <c r="K154" s="1">
        <f t="shared" si="14"/>
        <v>0.008058517232829236</v>
      </c>
      <c r="L154" s="1">
        <f t="shared" si="15"/>
        <v>-0.510868036</v>
      </c>
      <c r="M154" s="4">
        <f t="shared" si="16"/>
        <v>-0.44848000000000005</v>
      </c>
      <c r="N154" s="1">
        <f t="shared" si="17"/>
        <v>-0.31991357015339617</v>
      </c>
      <c r="O154" s="7"/>
    </row>
    <row r="155" spans="1:14" ht="12.75">
      <c r="A155" s="2">
        <f>A154+0.7</f>
        <v>2013.1000000000001</v>
      </c>
      <c r="B155" s="15">
        <v>0.625</v>
      </c>
      <c r="C155" s="15">
        <v>0.50688</v>
      </c>
      <c r="D155" s="15">
        <v>1.1794858967789423</v>
      </c>
      <c r="E155" s="15">
        <v>1.5193</v>
      </c>
      <c r="F155" s="15"/>
      <c r="G155" s="15">
        <v>0.457818764</v>
      </c>
      <c r="H155" s="15">
        <v>0.09</v>
      </c>
      <c r="I155" s="15">
        <v>1.2627554231464444</v>
      </c>
      <c r="K155" s="1">
        <f t="shared" si="14"/>
        <v>-0.0657360718238839</v>
      </c>
      <c r="L155" s="1">
        <f t="shared" si="15"/>
        <v>-0.167181236</v>
      </c>
      <c r="M155" s="4">
        <f t="shared" si="16"/>
        <v>-0.41688000000000003</v>
      </c>
      <c r="N155" s="1">
        <f t="shared" si="17"/>
        <v>-0.08326952636750207</v>
      </c>
    </row>
    <row r="156" spans="1:14" ht="12.75">
      <c r="A156" s="2">
        <f>A155+0.1</f>
        <v>2013.2</v>
      </c>
      <c r="B156" s="15">
        <v>0.65</v>
      </c>
      <c r="C156" s="15">
        <v>0.50794</v>
      </c>
      <c r="D156" s="15">
        <v>1.025279608268015</v>
      </c>
      <c r="E156" s="15">
        <v>1.5210000000000001</v>
      </c>
      <c r="F156" s="15"/>
      <c r="G156" s="15">
        <v>0.070148714</v>
      </c>
      <c r="H156" s="15">
        <v>0.05</v>
      </c>
      <c r="I156" s="15">
        <v>0.4230666937109717</v>
      </c>
      <c r="K156" s="1">
        <f t="shared" si="14"/>
        <v>0.0011189363522675145</v>
      </c>
      <c r="L156" s="1">
        <f t="shared" si="15"/>
        <v>-0.579851286</v>
      </c>
      <c r="M156" s="4">
        <f t="shared" si="16"/>
        <v>-0.45793999999999996</v>
      </c>
      <c r="N156" s="1">
        <f t="shared" si="17"/>
        <v>0.6022129145570432</v>
      </c>
    </row>
    <row r="157" spans="1:14" ht="12.75">
      <c r="A157" s="2">
        <f aca="true" t="shared" si="18" ref="A157:A162">A156+0.1</f>
        <v>2013.3</v>
      </c>
      <c r="B157" s="15">
        <v>0.6</v>
      </c>
      <c r="C157" s="15">
        <v>0.51688</v>
      </c>
      <c r="D157" s="15">
        <v>1.5712094726737291</v>
      </c>
      <c r="E157" s="15">
        <v>1.6179000000000001</v>
      </c>
      <c r="F157" s="15"/>
      <c r="G157" s="15">
        <v>0.471685828</v>
      </c>
      <c r="H157" s="15">
        <v>0.02</v>
      </c>
      <c r="I157" s="15">
        <v>1.258648597712586</v>
      </c>
      <c r="K157" s="1">
        <f t="shared" si="14"/>
        <v>0.06370808678500985</v>
      </c>
      <c r="L157" s="1">
        <f t="shared" si="15"/>
        <v>-0.128314172</v>
      </c>
      <c r="M157" s="4">
        <f t="shared" si="16"/>
        <v>-0.49688</v>
      </c>
      <c r="N157" s="1">
        <f t="shared" si="17"/>
        <v>0.31256087496114304</v>
      </c>
    </row>
    <row r="158" spans="1:14" ht="12.75">
      <c r="A158" s="2">
        <f t="shared" si="18"/>
        <v>2013.3999999999999</v>
      </c>
      <c r="B158" s="15">
        <v>0.475</v>
      </c>
      <c r="C158" s="15">
        <v>0.52474</v>
      </c>
      <c r="D158" s="15">
        <v>0.5921849125678946</v>
      </c>
      <c r="E158" s="15">
        <v>1.6574</v>
      </c>
      <c r="F158" s="15"/>
      <c r="G158" s="15">
        <v>0.50185578</v>
      </c>
      <c r="H158" s="15">
        <v>0.07</v>
      </c>
      <c r="I158" s="15">
        <v>1.304476334379956</v>
      </c>
      <c r="K158" s="1">
        <f t="shared" si="14"/>
        <v>0.024414364299400373</v>
      </c>
      <c r="L158" s="1">
        <f t="shared" si="15"/>
        <v>0.026855779999999996</v>
      </c>
      <c r="M158" s="4">
        <f t="shared" si="16"/>
        <v>-0.45474</v>
      </c>
      <c r="N158" s="1">
        <f t="shared" si="17"/>
        <v>-0.7122914218120613</v>
      </c>
    </row>
    <row r="159" spans="1:14" ht="12.75">
      <c r="A159" s="2">
        <f>A158+0.7</f>
        <v>2014.1</v>
      </c>
      <c r="B159" s="15">
        <v>0.375</v>
      </c>
      <c r="C159" s="15">
        <v>0.52157</v>
      </c>
      <c r="D159" s="15">
        <v>1.4541847090351112</v>
      </c>
      <c r="E159" s="15">
        <v>1.6675</v>
      </c>
      <c r="F159" s="15"/>
      <c r="G159" s="15">
        <v>0.556138807</v>
      </c>
      <c r="H159" s="15">
        <v>0.05</v>
      </c>
      <c r="I159" s="15">
        <v>0.06515664562645185</v>
      </c>
      <c r="K159" s="1">
        <f t="shared" si="14"/>
        <v>0.006093881983830094</v>
      </c>
      <c r="L159" s="1">
        <f t="shared" si="15"/>
        <v>0.18113880699999996</v>
      </c>
      <c r="M159" s="4">
        <f t="shared" si="16"/>
        <v>-0.47157</v>
      </c>
      <c r="N159" s="1">
        <f t="shared" si="17"/>
        <v>1.3890280634086594</v>
      </c>
    </row>
    <row r="160" spans="1:22" ht="12.75">
      <c r="A160" s="2">
        <f>A159+0.1</f>
        <v>2014.1999999999998</v>
      </c>
      <c r="B160" s="15">
        <v>0.45</v>
      </c>
      <c r="C160" s="15">
        <v>0.54394</v>
      </c>
      <c r="D160" s="15">
        <v>0.5264725970299367</v>
      </c>
      <c r="E160" s="15">
        <v>1.7105000000000001</v>
      </c>
      <c r="F160" s="15"/>
      <c r="G160" s="15">
        <v>0.508390793</v>
      </c>
      <c r="H160" s="15">
        <v>0.04</v>
      </c>
      <c r="I160" s="15">
        <v>1.8402700815119744</v>
      </c>
      <c r="K160" s="1">
        <f t="shared" si="14"/>
        <v>0.025787106446776703</v>
      </c>
      <c r="L160" s="1">
        <f t="shared" si="15"/>
        <v>0.058390792999999996</v>
      </c>
      <c r="M160" s="4">
        <f t="shared" si="16"/>
        <v>-0.5039399999999999</v>
      </c>
      <c r="N160" s="1">
        <f t="shared" si="17"/>
        <v>-1.3137974844820377</v>
      </c>
      <c r="V160" s="8"/>
    </row>
    <row r="161" spans="1:29" ht="12.75">
      <c r="A161" s="2">
        <f t="shared" si="18"/>
        <v>2014.2999999999997</v>
      </c>
      <c r="B161" s="15">
        <v>0.325</v>
      </c>
      <c r="C161" s="15">
        <v>0.56291</v>
      </c>
      <c r="D161" s="15">
        <v>1.8728466395639742</v>
      </c>
      <c r="E161" s="15">
        <v>1.622</v>
      </c>
      <c r="F161" s="15"/>
      <c r="G161" s="15">
        <v>0.10364267</v>
      </c>
      <c r="H161" s="15">
        <v>0.02</v>
      </c>
      <c r="I161" s="15">
        <v>1.5936516211397134</v>
      </c>
      <c r="K161" s="1">
        <f t="shared" si="14"/>
        <v>-0.05173925752703889</v>
      </c>
      <c r="L161" s="1">
        <f t="shared" si="15"/>
        <v>-0.22135733000000002</v>
      </c>
      <c r="M161" s="4">
        <f t="shared" si="16"/>
        <v>-0.54291</v>
      </c>
      <c r="N161" s="1">
        <f t="shared" si="17"/>
        <v>0.27919501842426087</v>
      </c>
      <c r="Q161" s="1"/>
      <c r="R161" s="1"/>
      <c r="S161" s="1"/>
      <c r="T161" s="1"/>
      <c r="U161" s="1"/>
      <c r="V161" s="8"/>
      <c r="W161" s="1"/>
      <c r="X161" s="1"/>
      <c r="Y161" s="1"/>
      <c r="AA161" s="1"/>
      <c r="AB161" s="1"/>
      <c r="AC161" s="1"/>
    </row>
    <row r="162" spans="1:29" ht="12.75">
      <c r="A162" s="2">
        <f t="shared" si="18"/>
        <v>2014.3999999999996</v>
      </c>
      <c r="B162" s="15">
        <v>0.175</v>
      </c>
      <c r="C162" s="15">
        <v>0.55818</v>
      </c>
      <c r="D162" s="15">
        <v>0.591681926092491</v>
      </c>
      <c r="E162" s="15">
        <v>1.5578</v>
      </c>
      <c r="F162" s="15"/>
      <c r="G162" s="15">
        <v>-0.517174473</v>
      </c>
      <c r="H162" s="15">
        <v>0.03</v>
      </c>
      <c r="I162" s="15">
        <v>0.6141929383739253</v>
      </c>
      <c r="K162" s="1">
        <f t="shared" si="14"/>
        <v>-0.03958076448828608</v>
      </c>
      <c r="L162" s="1">
        <f t="shared" si="15"/>
        <v>-0.6921744729999999</v>
      </c>
      <c r="M162" s="4">
        <f t="shared" si="16"/>
        <v>-0.52818</v>
      </c>
      <c r="N162" s="1">
        <f t="shared" si="17"/>
        <v>-0.02251101228143426</v>
      </c>
      <c r="Q162" s="1"/>
      <c r="R162" s="1"/>
      <c r="S162" s="1"/>
      <c r="T162" s="1"/>
      <c r="U162" s="1"/>
      <c r="V162" s="8"/>
      <c r="W162" s="1"/>
      <c r="X162" s="1"/>
      <c r="Y162" s="1"/>
      <c r="AA162" s="1"/>
      <c r="AB162" s="1"/>
      <c r="AC162" s="1"/>
    </row>
    <row r="163" spans="1:29" ht="12.75">
      <c r="A163" s="2">
        <f>A162+0.7</f>
        <v>2015.0999999999997</v>
      </c>
      <c r="B163" s="15">
        <v>0.075</v>
      </c>
      <c r="C163" s="15">
        <v>0.56436</v>
      </c>
      <c r="D163" s="15">
        <v>0.6401276807908474</v>
      </c>
      <c r="E163" s="15">
        <v>1.485</v>
      </c>
      <c r="F163" s="15"/>
      <c r="G163" s="15">
        <v>-0.116892701</v>
      </c>
      <c r="H163" s="15">
        <v>0.03</v>
      </c>
      <c r="I163" s="15">
        <v>0.7745180651074435</v>
      </c>
      <c r="K163" s="1">
        <f t="shared" si="14"/>
        <v>-0.04673257157529848</v>
      </c>
      <c r="L163" s="1">
        <f t="shared" si="15"/>
        <v>-0.191892701</v>
      </c>
      <c r="M163" s="4">
        <f t="shared" si="16"/>
        <v>-0.53436</v>
      </c>
      <c r="N163" s="1">
        <f t="shared" si="17"/>
        <v>-0.1343903843165961</v>
      </c>
      <c r="Q163" s="1"/>
      <c r="R163" s="1"/>
      <c r="S163" s="1"/>
      <c r="T163" s="1"/>
      <c r="U163" s="1"/>
      <c r="V163" s="8"/>
      <c r="W163" s="1"/>
      <c r="X163" s="1"/>
      <c r="Y163" s="1"/>
      <c r="AA163" s="1"/>
      <c r="AB163" s="1"/>
      <c r="AC163" s="1"/>
    </row>
    <row r="164" spans="1:29" ht="12.75">
      <c r="A164" s="2">
        <f>A163+0.1</f>
        <v>2015.1999999999996</v>
      </c>
      <c r="B164" s="15">
        <v>0.075</v>
      </c>
      <c r="C164" s="15">
        <v>0.57188</v>
      </c>
      <c r="D164" s="15">
        <v>0.20428887621051217</v>
      </c>
      <c r="E164" s="15">
        <v>1.5727</v>
      </c>
      <c r="F164" s="15"/>
      <c r="G164" s="15">
        <v>0.709835277</v>
      </c>
      <c r="H164" s="15">
        <v>0.02</v>
      </c>
      <c r="I164" s="15">
        <v>1.1184789387773009</v>
      </c>
      <c r="K164" s="1">
        <f t="shared" si="14"/>
        <v>0.05905723905723898</v>
      </c>
      <c r="L164" s="1">
        <f t="shared" si="15"/>
        <v>0.6348352770000001</v>
      </c>
      <c r="M164" s="4">
        <f t="shared" si="16"/>
        <v>-0.55188</v>
      </c>
      <c r="N164" s="1">
        <f t="shared" si="17"/>
        <v>-0.9141900625667887</v>
      </c>
      <c r="Q164" s="1"/>
      <c r="R164" s="1"/>
      <c r="S164" s="1"/>
      <c r="T164" s="1"/>
      <c r="U164" s="1"/>
      <c r="V164" s="8"/>
      <c r="W164" s="1"/>
      <c r="X164" s="1"/>
      <c r="Y164" s="1"/>
      <c r="AA164" s="1"/>
      <c r="AB164" s="1"/>
      <c r="AC164" s="1"/>
    </row>
    <row r="165" spans="1:29" ht="12.75">
      <c r="A165" s="2">
        <f>A164+0.1</f>
        <v>2015.2999999999995</v>
      </c>
      <c r="B165" s="15">
        <v>0.05</v>
      </c>
      <c r="C165" s="15">
        <v>0.58576</v>
      </c>
      <c r="D165" s="15">
        <v>0.8841336383456522</v>
      </c>
      <c r="E165" s="15">
        <v>1.5116</v>
      </c>
      <c r="F165" s="15"/>
      <c r="G165" s="15">
        <v>-0.066925532</v>
      </c>
      <c r="H165" s="15">
        <v>0.02</v>
      </c>
      <c r="I165" s="15">
        <v>0.6205550349898559</v>
      </c>
      <c r="K165" s="1">
        <f t="shared" si="14"/>
        <v>-0.038850384688751786</v>
      </c>
      <c r="L165" s="1">
        <f t="shared" si="15"/>
        <v>-0.116925532</v>
      </c>
      <c r="M165" s="4">
        <f t="shared" si="16"/>
        <v>-0.5657599999999999</v>
      </c>
      <c r="N165" s="1">
        <f t="shared" si="17"/>
        <v>0.2635786033557963</v>
      </c>
      <c r="Q165" s="1"/>
      <c r="R165" s="1"/>
      <c r="S165" s="1"/>
      <c r="T165" s="1"/>
      <c r="U165" s="1"/>
      <c r="V165" s="8"/>
      <c r="W165" s="1"/>
      <c r="X165" s="1"/>
      <c r="Y165" s="1"/>
      <c r="AA165" s="1"/>
      <c r="AB165" s="1"/>
      <c r="AC165" s="1"/>
    </row>
    <row r="166" spans="1:29" ht="12.75">
      <c r="A166" s="2">
        <f>A165+0.1</f>
        <v>2015.3999999999994</v>
      </c>
      <c r="B166" s="15">
        <v>0.125</v>
      </c>
      <c r="C166" s="15">
        <v>0.58277</v>
      </c>
      <c r="D166" s="15">
        <v>1.3240248147207367</v>
      </c>
      <c r="E166" s="15">
        <v>1.4746000000000001</v>
      </c>
      <c r="F166" s="15"/>
      <c r="G166" s="15">
        <v>0.110676506</v>
      </c>
      <c r="H166" s="15">
        <v>0.23</v>
      </c>
      <c r="I166" s="15">
        <v>0.13711606319972702</v>
      </c>
      <c r="K166" s="1">
        <f aca="true" t="shared" si="19" ref="K166:K174">(E166-E165)/E165</f>
        <v>-0.024477374966922413</v>
      </c>
      <c r="L166" s="1">
        <f aca="true" t="shared" si="20" ref="L166:L174">G166-B166</f>
        <v>-0.014323494000000006</v>
      </c>
      <c r="M166" s="4">
        <f aca="true" t="shared" si="21" ref="M166:M174">H166-C166</f>
        <v>-0.35277000000000003</v>
      </c>
      <c r="N166" s="1">
        <f aca="true" t="shared" si="22" ref="N166:N174">D166-I166</f>
        <v>1.1869087515210097</v>
      </c>
      <c r="Q166" s="1"/>
      <c r="R166" s="1"/>
      <c r="S166" s="1"/>
      <c r="T166" s="1"/>
      <c r="U166" s="1"/>
      <c r="V166" s="8"/>
      <c r="W166" s="1"/>
      <c r="X166" s="1"/>
      <c r="Y166" s="1"/>
      <c r="AA166" s="1"/>
      <c r="AB166" s="1"/>
      <c r="AC166" s="1"/>
    </row>
    <row r="167" spans="1:29" ht="12.75">
      <c r="A167" s="2">
        <f>A166+0.7</f>
        <v>2016.0999999999995</v>
      </c>
      <c r="B167" s="15">
        <v>0.2</v>
      </c>
      <c r="C167" s="15">
        <v>0.58825</v>
      </c>
      <c r="D167" s="15">
        <v>1.0151045158721672</v>
      </c>
      <c r="E167" s="15">
        <v>1.4381000000000002</v>
      </c>
      <c r="F167" s="15"/>
      <c r="G167" s="15">
        <v>0.13407842</v>
      </c>
      <c r="H167" s="15">
        <v>0.29</v>
      </c>
      <c r="I167" s="15">
        <v>0.5072569765319557</v>
      </c>
      <c r="K167" s="1">
        <f t="shared" si="19"/>
        <v>-0.024752475247524736</v>
      </c>
      <c r="L167" s="1">
        <f t="shared" si="20"/>
        <v>-0.06592158000000001</v>
      </c>
      <c r="M167" s="4">
        <f t="shared" si="21"/>
        <v>-0.29825000000000007</v>
      </c>
      <c r="N167" s="1">
        <f t="shared" si="22"/>
        <v>0.5078475393402115</v>
      </c>
      <c r="R167" s="1"/>
      <c r="U167" s="8"/>
      <c r="W167" s="8"/>
      <c r="X167" s="8"/>
      <c r="Y167" s="8"/>
      <c r="AB167" s="8"/>
      <c r="AC167" s="8"/>
    </row>
    <row r="168" spans="1:29" ht="12.75">
      <c r="A168" s="2">
        <f>A167+0.1</f>
        <v>2016.1999999999994</v>
      </c>
      <c r="B168" s="15">
        <v>0.2</v>
      </c>
      <c r="C168" s="15">
        <v>0.57468</v>
      </c>
      <c r="D168" s="15">
        <v>0.6962026537900456</v>
      </c>
      <c r="E168" s="15">
        <v>1.3242</v>
      </c>
      <c r="F168" s="15"/>
      <c r="G168" s="15">
        <v>0.895674415</v>
      </c>
      <c r="H168" s="15">
        <v>0.27</v>
      </c>
      <c r="I168" s="15">
        <v>1.0060909841794086</v>
      </c>
      <c r="K168" s="1">
        <f t="shared" si="19"/>
        <v>-0.07920172449760107</v>
      </c>
      <c r="L168" s="1">
        <f t="shared" si="20"/>
        <v>0.695674415</v>
      </c>
      <c r="M168" s="4">
        <f t="shared" si="21"/>
        <v>-0.30467999999999995</v>
      </c>
      <c r="N168" s="1">
        <f t="shared" si="22"/>
        <v>-0.3098883303893629</v>
      </c>
      <c r="R168" s="1"/>
      <c r="W168" s="1"/>
      <c r="X168" s="1"/>
      <c r="Y168" s="1"/>
      <c r="AB168" s="1"/>
      <c r="AC168" s="1"/>
    </row>
    <row r="169" spans="1:29" ht="12.75">
      <c r="A169" s="2">
        <f>A168+0.1</f>
        <v>2016.2999999999993</v>
      </c>
      <c r="B169" s="15">
        <v>0.325</v>
      </c>
      <c r="C169" s="15">
        <v>0.37907</v>
      </c>
      <c r="D169" s="15">
        <v>1.3253028613886997</v>
      </c>
      <c r="E169" s="15">
        <v>1.3015</v>
      </c>
      <c r="F169" s="15"/>
      <c r="G169" s="15">
        <v>0.396346162</v>
      </c>
      <c r="H169" s="15">
        <v>0.29</v>
      </c>
      <c r="I169" s="15">
        <v>0.8764689105801082</v>
      </c>
      <c r="K169" s="1">
        <f t="shared" si="19"/>
        <v>-0.017142425615465896</v>
      </c>
      <c r="L169" s="1">
        <f t="shared" si="20"/>
        <v>0.07134616199999999</v>
      </c>
      <c r="M169" s="4">
        <f t="shared" si="21"/>
        <v>-0.08907000000000004</v>
      </c>
      <c r="N169" s="1">
        <f t="shared" si="22"/>
        <v>0.44883395080859145</v>
      </c>
      <c r="R169" s="1"/>
      <c r="W169" s="1"/>
      <c r="X169" s="1"/>
      <c r="Y169" s="1"/>
      <c r="AC169" s="1"/>
    </row>
    <row r="170" spans="1:18" ht="12.75">
      <c r="A170" s="2">
        <f>A169+0.1</f>
        <v>2016.3999999999992</v>
      </c>
      <c r="B170" s="15">
        <v>0.45</v>
      </c>
      <c r="C170" s="15">
        <v>0.37226</v>
      </c>
      <c r="D170" s="15">
        <v>1.2553082597500875</v>
      </c>
      <c r="E170" s="15">
        <v>1.2337</v>
      </c>
      <c r="F170" s="15"/>
      <c r="G170" s="15">
        <v>0.603954189</v>
      </c>
      <c r="H170" s="15">
        <v>0.51</v>
      </c>
      <c r="I170" s="15">
        <v>1.020486554115685</v>
      </c>
      <c r="K170" s="1">
        <f t="shared" si="19"/>
        <v>-0.05209373799462165</v>
      </c>
      <c r="L170" s="1">
        <f t="shared" si="20"/>
        <v>0.15395418899999996</v>
      </c>
      <c r="M170" s="4">
        <f t="shared" si="21"/>
        <v>0.13774000000000003</v>
      </c>
      <c r="N170" s="1">
        <f t="shared" si="22"/>
        <v>0.23482170563440263</v>
      </c>
      <c r="R170" s="1"/>
    </row>
    <row r="171" spans="1:21" ht="12.75">
      <c r="A171" s="2">
        <f>A170+0.7</f>
        <v>2017.0999999999992</v>
      </c>
      <c r="B171" s="15">
        <v>0.575</v>
      </c>
      <c r="C171" s="15">
        <v>0.34567</v>
      </c>
      <c r="D171" s="13">
        <v>1.1379737405034618</v>
      </c>
      <c r="E171" s="15">
        <v>1.2537</v>
      </c>
      <c r="F171" s="15"/>
      <c r="G171" s="15">
        <v>0.515900505</v>
      </c>
      <c r="H171" s="15">
        <v>0.74</v>
      </c>
      <c r="I171" s="15">
        <v>0.945289278938688</v>
      </c>
      <c r="K171" s="1">
        <f t="shared" si="19"/>
        <v>0.016211396611818123</v>
      </c>
      <c r="L171" s="1">
        <f t="shared" si="20"/>
        <v>-0.059099495</v>
      </c>
      <c r="M171" s="4">
        <f t="shared" si="21"/>
        <v>0.39433</v>
      </c>
      <c r="N171" s="1">
        <f t="shared" si="22"/>
        <v>0.1926844615647738</v>
      </c>
      <c r="R171" s="1"/>
      <c r="U171" s="1"/>
    </row>
    <row r="172" spans="1:14" ht="12.75">
      <c r="A172" s="2">
        <f>A171+0.1</f>
        <v>2017.1999999999991</v>
      </c>
      <c r="B172" s="15">
        <v>0.65</v>
      </c>
      <c r="C172" s="15">
        <v>0.29442</v>
      </c>
      <c r="D172" s="15">
        <v>0.6973081981698215</v>
      </c>
      <c r="E172" s="15">
        <v>1.2995</v>
      </c>
      <c r="F172" s="15"/>
      <c r="G172" s="15">
        <v>0.111053069</v>
      </c>
      <c r="H172" s="15">
        <v>0.98</v>
      </c>
      <c r="I172" s="15">
        <v>0.8130137077829502</v>
      </c>
      <c r="K172" s="1">
        <f t="shared" si="19"/>
        <v>0.03653186567759437</v>
      </c>
      <c r="L172" s="1">
        <f t="shared" si="20"/>
        <v>-0.538946931</v>
      </c>
      <c r="M172" s="4">
        <f t="shared" si="21"/>
        <v>0.68558</v>
      </c>
      <c r="N172" s="1">
        <f t="shared" si="22"/>
        <v>-0.11570550961312875</v>
      </c>
    </row>
    <row r="173" spans="1:14" ht="12.75">
      <c r="A173" s="2">
        <f>A172+0.1</f>
        <v>2017.299999999999</v>
      </c>
      <c r="B173" s="15">
        <v>0.7</v>
      </c>
      <c r="C173" s="15">
        <v>0.30911</v>
      </c>
      <c r="D173" s="15">
        <v>0.8029933250245591</v>
      </c>
      <c r="E173" s="15">
        <v>1.3402</v>
      </c>
      <c r="F173" s="15"/>
      <c r="G173" s="15">
        <v>0.926223198</v>
      </c>
      <c r="H173" s="15">
        <v>1.03</v>
      </c>
      <c r="I173" s="15">
        <v>1.324505226115491</v>
      </c>
      <c r="K173" s="1">
        <f t="shared" si="19"/>
        <v>0.031319738360908005</v>
      </c>
      <c r="L173" s="1">
        <f t="shared" si="20"/>
        <v>0.22622319800000001</v>
      </c>
      <c r="M173" s="4">
        <f t="shared" si="21"/>
        <v>0.72089</v>
      </c>
      <c r="N173" s="1">
        <f t="shared" si="22"/>
        <v>-0.5215119010909319</v>
      </c>
    </row>
    <row r="174" spans="1:20" ht="12.75">
      <c r="A174" s="2">
        <f>A173+0.1</f>
        <v>2017.399999999999</v>
      </c>
      <c r="B174" s="15">
        <v>0.675</v>
      </c>
      <c r="C174" s="15">
        <v>0.51871</v>
      </c>
      <c r="D174" s="15">
        <v>1.4037819324425271</v>
      </c>
      <c r="E174" s="15">
        <v>1.3529</v>
      </c>
      <c r="F174" s="15"/>
      <c r="G174" s="15">
        <v>0.554387953</v>
      </c>
      <c r="H174" s="15">
        <v>1.32</v>
      </c>
      <c r="I174" s="15">
        <v>1.6872285404234688</v>
      </c>
      <c r="K174" s="1">
        <f t="shared" si="19"/>
        <v>0.00947619758245033</v>
      </c>
      <c r="L174" s="1">
        <f t="shared" si="20"/>
        <v>-0.12061204700000006</v>
      </c>
      <c r="M174" s="4">
        <f t="shared" si="21"/>
        <v>0.8012900000000001</v>
      </c>
      <c r="N174" s="1">
        <f t="shared" si="22"/>
        <v>-0.2834466079809417</v>
      </c>
      <c r="T174" s="10"/>
    </row>
    <row r="175" spans="1:23" ht="12.75">
      <c r="A175" s="2">
        <f>2018+0.1</f>
        <v>2018.1</v>
      </c>
      <c r="B175" s="15">
        <v>0.575</v>
      </c>
      <c r="C175" s="15">
        <v>0.62842</v>
      </c>
      <c r="D175" s="15">
        <v>0.3931632055394374</v>
      </c>
      <c r="E175" s="12">
        <v>1.4027</v>
      </c>
      <c r="G175" s="15">
        <v>0.714136525</v>
      </c>
      <c r="H175" s="15">
        <v>1.7</v>
      </c>
      <c r="I175" s="15">
        <v>1.3020631573116503</v>
      </c>
      <c r="K175" s="1">
        <f aca="true" t="shared" si="23" ref="K175:K186">(E175-E174)/E174</f>
        <v>0.0368098159509203</v>
      </c>
      <c r="L175" s="1">
        <f aca="true" t="shared" si="24" ref="L175:M177">G175-B175</f>
        <v>0.13913652500000007</v>
      </c>
      <c r="M175" s="4">
        <f t="shared" si="24"/>
        <v>1.07158</v>
      </c>
      <c r="N175" s="1">
        <f aca="true" t="shared" si="25" ref="N175:N186">D175-I175</f>
        <v>-0.9088999517722129</v>
      </c>
      <c r="W175" s="9"/>
    </row>
    <row r="176" spans="1:14" ht="12.75">
      <c r="A176" s="2">
        <f>A175+0.1</f>
        <v>2018.1999999999998</v>
      </c>
      <c r="B176" s="15">
        <v>0.575</v>
      </c>
      <c r="C176" s="15">
        <v>0.63868</v>
      </c>
      <c r="D176" s="15">
        <v>0.9144567851061325</v>
      </c>
      <c r="E176" s="12">
        <v>1.3197</v>
      </c>
      <c r="G176" s="15">
        <v>0.613943638</v>
      </c>
      <c r="H176" s="15">
        <v>1.9</v>
      </c>
      <c r="I176" s="15">
        <v>1.5493514064948144</v>
      </c>
      <c r="K176" s="1">
        <f t="shared" si="23"/>
        <v>-0.059171597633136064</v>
      </c>
      <c r="L176" s="1">
        <f t="shared" si="24"/>
        <v>0.038943638</v>
      </c>
      <c r="M176" s="4">
        <f t="shared" si="24"/>
        <v>1.26132</v>
      </c>
      <c r="N176" s="1">
        <f t="shared" si="25"/>
        <v>-0.6348946213886819</v>
      </c>
    </row>
    <row r="177" spans="1:14" ht="12.75">
      <c r="A177" s="2">
        <f>A176+0.1</f>
        <v>2018.2999999999997</v>
      </c>
      <c r="B177" s="15">
        <v>0.55</v>
      </c>
      <c r="C177" s="15">
        <v>0.80093</v>
      </c>
      <c r="D177" s="15">
        <v>0.8858594009515386</v>
      </c>
      <c r="E177" s="12">
        <v>1.3053000000000001</v>
      </c>
      <c r="G177" s="15">
        <v>0.445410257</v>
      </c>
      <c r="H177" s="15">
        <v>2.13</v>
      </c>
      <c r="I177" s="15">
        <v>1.0548898495223114</v>
      </c>
      <c r="K177" s="1">
        <f t="shared" si="23"/>
        <v>-0.010911570811548055</v>
      </c>
      <c r="L177" s="1">
        <f t="shared" si="24"/>
        <v>-0.10458974300000007</v>
      </c>
      <c r="M177" s="4">
        <f t="shared" si="24"/>
        <v>1.3290699999999998</v>
      </c>
      <c r="N177" s="1">
        <f t="shared" si="25"/>
        <v>-0.16903044857077276</v>
      </c>
    </row>
    <row r="178" spans="1:14" ht="12.75">
      <c r="A178" s="2">
        <f>A177+0.1</f>
        <v>2018.3999999999996</v>
      </c>
      <c r="B178" s="15">
        <v>0.5</v>
      </c>
      <c r="C178" s="15">
        <v>0.90444</v>
      </c>
      <c r="D178" s="15">
        <v>1.052921675646168</v>
      </c>
      <c r="E178" s="15">
        <v>1.2763</v>
      </c>
      <c r="G178" s="15">
        <v>0.123615777</v>
      </c>
      <c r="H178" s="15">
        <v>2.37</v>
      </c>
      <c r="I178" s="15">
        <v>0.6360030137855688</v>
      </c>
      <c r="K178" s="1">
        <f t="shared" si="23"/>
        <v>-0.0222171148395006</v>
      </c>
      <c r="L178" s="1">
        <f aca="true" t="shared" si="26" ref="L178:M186">G178-B178</f>
        <v>-0.376384223</v>
      </c>
      <c r="M178" s="4">
        <f t="shared" si="26"/>
        <v>1.46556</v>
      </c>
      <c r="N178" s="1">
        <f t="shared" si="25"/>
        <v>0.4169186618605991</v>
      </c>
    </row>
    <row r="179" spans="1:14" ht="12.75">
      <c r="A179" s="2">
        <f>2019+0.1</f>
        <v>2019.1</v>
      </c>
      <c r="B179" s="15">
        <v>0.45</v>
      </c>
      <c r="C179" s="15">
        <v>0.84</v>
      </c>
      <c r="D179" s="15">
        <v>0.7064838079644531</v>
      </c>
      <c r="E179" s="15">
        <v>1.3032000000000001</v>
      </c>
      <c r="G179" s="15">
        <v>0.679528446</v>
      </c>
      <c r="H179" s="15">
        <v>2.4</v>
      </c>
      <c r="I179" s="15">
        <v>0.926638681854719</v>
      </c>
      <c r="K179" s="1">
        <f t="shared" si="23"/>
        <v>0.021076549400611256</v>
      </c>
      <c r="L179" s="1">
        <f t="shared" si="26"/>
        <v>0.22952844599999994</v>
      </c>
      <c r="M179" s="4">
        <f t="shared" si="26"/>
        <v>1.56</v>
      </c>
      <c r="N179" s="1">
        <f t="shared" si="25"/>
        <v>-0.2201548738902659</v>
      </c>
    </row>
    <row r="180" spans="1:14" ht="12.75">
      <c r="A180" s="2">
        <f>A179+0.1</f>
        <v>2019.1999999999998</v>
      </c>
      <c r="B180" s="15">
        <v>0.475</v>
      </c>
      <c r="C180" s="15">
        <v>0.78</v>
      </c>
      <c r="D180" s="15">
        <v>0.9297268599125275</v>
      </c>
      <c r="E180" s="15">
        <v>1.2704</v>
      </c>
      <c r="G180" s="15">
        <v>0.426973731</v>
      </c>
      <c r="H180" s="15">
        <v>2.17</v>
      </c>
      <c r="I180" s="15">
        <v>1.2267375349745535</v>
      </c>
      <c r="K180" s="1">
        <f t="shared" si="23"/>
        <v>-0.025168815224063966</v>
      </c>
      <c r="L180" s="1">
        <f t="shared" si="26"/>
        <v>-0.048026268999999955</v>
      </c>
      <c r="M180" s="4">
        <f t="shared" si="26"/>
        <v>1.39</v>
      </c>
      <c r="N180" s="1">
        <f t="shared" si="25"/>
        <v>-0.29701067506202605</v>
      </c>
    </row>
    <row r="181" spans="1:14" ht="12.75">
      <c r="A181" s="2">
        <f>A180+0.1</f>
        <v>2019.2999999999997</v>
      </c>
      <c r="B181" s="15">
        <v>0.425</v>
      </c>
      <c r="C181" s="15">
        <v>0.77</v>
      </c>
      <c r="D181" s="15">
        <v>1.2318451967134436</v>
      </c>
      <c r="E181" s="15">
        <v>1.2305000000000001</v>
      </c>
      <c r="G181" s="15">
        <v>0.48246333</v>
      </c>
      <c r="H181" s="15">
        <v>1.89</v>
      </c>
      <c r="I181" s="15">
        <v>1.2120009159556133</v>
      </c>
      <c r="K181" s="1">
        <f t="shared" si="23"/>
        <v>-0.03140743073047845</v>
      </c>
      <c r="L181" s="1">
        <f t="shared" si="26"/>
        <v>0.057463330000000035</v>
      </c>
      <c r="M181" s="4">
        <f t="shared" si="26"/>
        <v>1.1199999999999999</v>
      </c>
      <c r="N181" s="1">
        <f t="shared" si="25"/>
        <v>0.01984428075783029</v>
      </c>
    </row>
    <row r="182" spans="1:14" ht="12.75">
      <c r="A182" s="2">
        <f>A181+0.1</f>
        <v>2019.3999999999996</v>
      </c>
      <c r="B182" s="15">
        <v>0.35</v>
      </c>
      <c r="C182" s="15">
        <v>0.79</v>
      </c>
      <c r="D182" s="15">
        <v>0.8046603821309617</v>
      </c>
      <c r="E182" s="15">
        <v>1.3269</v>
      </c>
      <c r="G182" s="15">
        <v>0.647558196</v>
      </c>
      <c r="H182" s="15">
        <v>1.54</v>
      </c>
      <c r="I182" s="15">
        <v>0.8080505648143443</v>
      </c>
      <c r="K182" s="1">
        <f t="shared" si="23"/>
        <v>0.07834213734254353</v>
      </c>
      <c r="L182" s="1">
        <f t="shared" si="26"/>
        <v>0.297558196</v>
      </c>
      <c r="M182" s="4">
        <f t="shared" si="26"/>
        <v>0.75</v>
      </c>
      <c r="N182" s="1">
        <f t="shared" si="25"/>
        <v>-0.0033901826833826476</v>
      </c>
    </row>
    <row r="183" spans="1:14" ht="12.75">
      <c r="A183" s="2">
        <f>A182+0.7</f>
        <v>2020.0999999999997</v>
      </c>
      <c r="B183" s="15">
        <v>0.375</v>
      </c>
      <c r="C183" s="15">
        <v>0.53</v>
      </c>
      <c r="D183" s="15">
        <v>-1.388230066145013</v>
      </c>
      <c r="E183" s="15">
        <v>1.2454</v>
      </c>
      <c r="G183" s="15">
        <v>-0.037953016</v>
      </c>
      <c r="H183" s="15">
        <v>0.29</v>
      </c>
      <c r="I183" s="15">
        <v>-0.7792926424018631</v>
      </c>
      <c r="K183" s="1">
        <f t="shared" si="23"/>
        <v>-0.06142135805260374</v>
      </c>
      <c r="L183" s="1">
        <f t="shared" si="26"/>
        <v>-0.412953016</v>
      </c>
      <c r="M183" s="4">
        <f t="shared" si="26"/>
        <v>-0.24000000000000005</v>
      </c>
      <c r="N183" s="1">
        <f t="shared" si="25"/>
        <v>-0.60893742374315</v>
      </c>
    </row>
    <row r="184" spans="1:14" ht="12.75">
      <c r="A184" s="2">
        <f>A183+0.1</f>
        <v>2020.1999999999996</v>
      </c>
      <c r="B184" s="15">
        <v>0.2</v>
      </c>
      <c r="C184" s="15">
        <v>0.19</v>
      </c>
      <c r="D184" s="15">
        <v>-16.266801999088543</v>
      </c>
      <c r="E184" s="15">
        <v>1.2369</v>
      </c>
      <c r="G184" s="15">
        <v>-0.367882879</v>
      </c>
      <c r="H184" s="15">
        <v>0.16</v>
      </c>
      <c r="I184" s="15">
        <v>-9.2418459607579</v>
      </c>
      <c r="K184" s="1">
        <f t="shared" si="23"/>
        <v>-0.006825116428456682</v>
      </c>
      <c r="L184" s="1">
        <f t="shared" si="26"/>
        <v>-0.567882879</v>
      </c>
      <c r="M184" s="4">
        <f t="shared" si="26"/>
        <v>-0.03</v>
      </c>
      <c r="N184" s="1">
        <f t="shared" si="25"/>
        <v>-7.024956038330643</v>
      </c>
    </row>
    <row r="185" spans="1:14" ht="12.75">
      <c r="A185" s="2">
        <f>A184+0.1</f>
        <v>2020.2999999999995</v>
      </c>
      <c r="B185" s="15">
        <v>0.175</v>
      </c>
      <c r="C185" s="15">
        <v>0.06</v>
      </c>
      <c r="D185" s="15">
        <v>11.561333389995276</v>
      </c>
      <c r="E185" s="15">
        <v>1.2921</v>
      </c>
      <c r="G185" s="15">
        <v>1.149204676</v>
      </c>
      <c r="H185" s="15">
        <v>0.11</v>
      </c>
      <c r="I185" s="15">
        <v>8.423183499985853</v>
      </c>
      <c r="K185" s="1">
        <f t="shared" si="23"/>
        <v>0.044627698277952876</v>
      </c>
      <c r="L185" s="1">
        <f t="shared" si="26"/>
        <v>0.974204676</v>
      </c>
      <c r="M185" s="4">
        <f t="shared" si="26"/>
        <v>0.05</v>
      </c>
      <c r="N185" s="1">
        <f t="shared" si="25"/>
        <v>3.138149890009423</v>
      </c>
    </row>
    <row r="186" spans="1:14" ht="12.75">
      <c r="A186" s="2">
        <f>A185+0.1</f>
        <v>2020.3999999999994</v>
      </c>
      <c r="B186" s="15">
        <v>0.2</v>
      </c>
      <c r="C186" s="15">
        <v>0.03</v>
      </c>
      <c r="D186" s="15">
        <v>1.0234417260006623</v>
      </c>
      <c r="E186" s="15">
        <v>1.3662</v>
      </c>
      <c r="G186" s="15">
        <v>0.526686207</v>
      </c>
      <c r="H186" s="15">
        <v>0.09</v>
      </c>
      <c r="I186" s="15">
        <v>1.589542534976296</v>
      </c>
      <c r="K186" s="1">
        <f t="shared" si="23"/>
        <v>0.05734850243789184</v>
      </c>
      <c r="L186" s="1">
        <f t="shared" si="26"/>
        <v>0.326686207</v>
      </c>
      <c r="M186" s="4">
        <f t="shared" si="26"/>
        <v>0.06</v>
      </c>
      <c r="N186" s="1">
        <f t="shared" si="25"/>
        <v>-0.5661008089756336</v>
      </c>
    </row>
    <row r="187" spans="1:14" ht="12.75">
      <c r="A187" s="2">
        <f>A186+0.7</f>
        <v>2021.0999999999995</v>
      </c>
      <c r="B187" s="15">
        <v>0.25</v>
      </c>
      <c r="C187" s="15">
        <v>0.08</v>
      </c>
      <c r="D187" s="15">
        <v>-0.3264746912494232</v>
      </c>
      <c r="E187" s="15">
        <v>1.3795</v>
      </c>
      <c r="G187" s="15">
        <v>1.315648535</v>
      </c>
      <c r="H187" s="15">
        <v>0.03</v>
      </c>
      <c r="I187" s="15">
        <v>2.7678458517483406</v>
      </c>
      <c r="K187" s="15">
        <f aca="true" t="shared" si="27" ref="K187:K193">(E187-E186)/E186</f>
        <v>0.009735031474161812</v>
      </c>
      <c r="L187" s="15">
        <f aca="true" t="shared" si="28" ref="L187:L193">G187-B187</f>
        <v>1.065648535</v>
      </c>
      <c r="M187" s="4">
        <f aca="true" t="shared" si="29" ref="M187:M193">H187-C187</f>
        <v>-0.05</v>
      </c>
      <c r="N187" s="15">
        <f aca="true" t="shared" si="30" ref="N187:N193">D187-I187</f>
        <v>-3.094320542997764</v>
      </c>
    </row>
    <row r="188" spans="1:14" ht="12.75">
      <c r="A188" s="2">
        <f>A187+0.1</f>
        <v>2021.1999999999994</v>
      </c>
      <c r="B188" s="15">
        <v>0.6</v>
      </c>
      <c r="C188" s="15">
        <v>0.08</v>
      </c>
      <c r="D188" s="15">
        <v>4.4257350930775985</v>
      </c>
      <c r="E188" s="15">
        <v>1.3806</v>
      </c>
      <c r="G188" s="15">
        <v>2.211727465</v>
      </c>
      <c r="H188" s="15">
        <v>0.04</v>
      </c>
      <c r="I188" s="15">
        <v>3.232518349973823</v>
      </c>
      <c r="K188" s="15">
        <f t="shared" si="27"/>
        <v>0.0007973903588257347</v>
      </c>
      <c r="L188" s="15">
        <f t="shared" si="28"/>
        <v>1.611727465</v>
      </c>
      <c r="M188" s="4">
        <f t="shared" si="29"/>
        <v>-0.04</v>
      </c>
      <c r="N188" s="15">
        <f t="shared" si="30"/>
        <v>1.1932167431037755</v>
      </c>
    </row>
    <row r="189" spans="1:14" ht="12.75">
      <c r="A189" s="2">
        <f>A188+0.1</f>
        <v>2021.2999999999993</v>
      </c>
      <c r="B189" s="15">
        <v>0.725</v>
      </c>
      <c r="C189" s="15">
        <v>0.07</v>
      </c>
      <c r="D189" s="15">
        <v>2.6516026956963756</v>
      </c>
      <c r="E189" s="15">
        <v>1.347</v>
      </c>
      <c r="G189" s="15">
        <v>1.195606802</v>
      </c>
      <c r="H189" s="15">
        <v>0.04</v>
      </c>
      <c r="I189" s="15">
        <v>2.1610909287328894</v>
      </c>
      <c r="K189" s="15">
        <f t="shared" si="27"/>
        <v>-0.02433724467622778</v>
      </c>
      <c r="L189" s="15">
        <f t="shared" si="28"/>
        <v>0.47060680199999994</v>
      </c>
      <c r="M189" s="4">
        <f t="shared" si="29"/>
        <v>-0.030000000000000006</v>
      </c>
      <c r="N189" s="15">
        <f t="shared" si="30"/>
        <v>0.4905117669634862</v>
      </c>
    </row>
    <row r="190" spans="1:14" ht="12.75">
      <c r="A190" s="2">
        <f>A189+0.1</f>
        <v>2021.3999999999992</v>
      </c>
      <c r="B190" s="15">
        <v>1.2</v>
      </c>
      <c r="C190" s="15">
        <v>0.16</v>
      </c>
      <c r="D190" s="15">
        <v>2.6288358193609085</v>
      </c>
      <c r="E190" s="15">
        <v>1.35</v>
      </c>
      <c r="G190" s="15">
        <v>2.13306785</v>
      </c>
      <c r="H190" s="15">
        <v>0.06</v>
      </c>
      <c r="I190" s="15">
        <v>3.335209561610064</v>
      </c>
      <c r="K190" s="15">
        <f t="shared" si="27"/>
        <v>0.0022271714922049842</v>
      </c>
      <c r="L190" s="15">
        <f t="shared" si="28"/>
        <v>0.9330678500000003</v>
      </c>
      <c r="M190" s="4">
        <f t="shared" si="29"/>
        <v>-0.1</v>
      </c>
      <c r="N190" s="15">
        <f t="shared" si="30"/>
        <v>-0.7063737422491556</v>
      </c>
    </row>
    <row r="191" spans="1:14" ht="12.75">
      <c r="A191" s="2">
        <f>A190+0.7</f>
        <v>2022.0999999999992</v>
      </c>
      <c r="B191" s="15">
        <v>1.55</v>
      </c>
      <c r="C191" s="15">
        <v>0.99</v>
      </c>
      <c r="D191" s="15">
        <v>2.2800660829588537</v>
      </c>
      <c r="E191" s="15">
        <v>1.3152</v>
      </c>
      <c r="G191" s="15">
        <v>2.670657496</v>
      </c>
      <c r="H191" s="15">
        <v>0.44</v>
      </c>
      <c r="I191" s="15">
        <v>1.5945018240223874</v>
      </c>
      <c r="K191" s="15">
        <f t="shared" si="27"/>
        <v>-0.0257777777777779</v>
      </c>
      <c r="L191" s="15">
        <f t="shared" si="28"/>
        <v>1.120657496</v>
      </c>
      <c r="M191" s="4">
        <f t="shared" si="29"/>
        <v>-0.55</v>
      </c>
      <c r="N191" s="15">
        <f t="shared" si="30"/>
        <v>0.6855642589364663</v>
      </c>
    </row>
    <row r="192" spans="1:14" ht="12.75">
      <c r="A192" s="2">
        <f>A191+0.1</f>
        <v>2022.1999999999991</v>
      </c>
      <c r="B192" s="15">
        <v>2.05</v>
      </c>
      <c r="C192" s="15">
        <v>1.57</v>
      </c>
      <c r="D192" s="15">
        <v>1.568914354958828</v>
      </c>
      <c r="E192" s="15">
        <v>1.2162</v>
      </c>
      <c r="G192" s="15">
        <v>2.614052617</v>
      </c>
      <c r="H192" s="15">
        <v>1.49</v>
      </c>
      <c r="I192" s="15">
        <v>2.032502890957666</v>
      </c>
      <c r="K192" s="15">
        <f t="shared" si="27"/>
        <v>-0.07527372262773721</v>
      </c>
      <c r="L192" s="15">
        <f t="shared" si="28"/>
        <v>0.5640526170000002</v>
      </c>
      <c r="M192" s="4">
        <f t="shared" si="29"/>
        <v>-0.08000000000000007</v>
      </c>
      <c r="N192" s="15">
        <f t="shared" si="30"/>
        <v>-0.46358853599883787</v>
      </c>
    </row>
    <row r="193" spans="1:14" ht="12.75">
      <c r="A193" s="2">
        <f>A192+0.1</f>
        <v>2022.299999999999</v>
      </c>
      <c r="B193" s="15">
        <v>2.2</v>
      </c>
      <c r="C193" s="15">
        <v>2.91</v>
      </c>
      <c r="D193" s="15">
        <v>1.6127524767213686</v>
      </c>
      <c r="E193" s="15">
        <v>1.1134</v>
      </c>
      <c r="G193" s="15">
        <v>0.484049796</v>
      </c>
      <c r="H193" s="15">
        <v>3.13</v>
      </c>
      <c r="I193" s="15">
        <v>1.8656317227803143</v>
      </c>
      <c r="K193" s="15">
        <f t="shared" si="27"/>
        <v>-0.08452557145206381</v>
      </c>
      <c r="L193" s="15">
        <f t="shared" si="28"/>
        <v>-1.7159502040000003</v>
      </c>
      <c r="M193" s="4">
        <f t="shared" si="29"/>
        <v>0.21999999999999975</v>
      </c>
      <c r="N193" s="15">
        <f t="shared" si="30"/>
        <v>-0.25287924605894574</v>
      </c>
    </row>
    <row r="194" spans="1:9" ht="12.75">
      <c r="A194" s="2">
        <f>A193+0.1</f>
        <v>2022.399999999999</v>
      </c>
      <c r="B194" s="15">
        <v>2.35</v>
      </c>
      <c r="C194" s="15">
        <v>3.78</v>
      </c>
      <c r="D194" s="15"/>
      <c r="E194" s="16">
        <v>1.2077</v>
      </c>
      <c r="G194" s="15">
        <v>0.454215378</v>
      </c>
      <c r="H194" s="15">
        <v>4.25</v>
      </c>
      <c r="I194" s="15"/>
    </row>
    <row r="195" ht="12.75">
      <c r="H195" s="14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rsusmel</dc:creator>
  <cp:keywords/>
  <dc:description/>
  <cp:lastModifiedBy>Rauli Susmel</cp:lastModifiedBy>
  <cp:lastPrinted>2004-09-01T18:32:50Z</cp:lastPrinted>
  <dcterms:created xsi:type="dcterms:W3CDTF">2002-08-28T19:47:57Z</dcterms:created>
  <dcterms:modified xsi:type="dcterms:W3CDTF">2023-01-18T23:51:44Z</dcterms:modified>
  <cp:category/>
  <cp:version/>
  <cp:contentType/>
  <cp:contentStatus/>
</cp:coreProperties>
</file>