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0" windowWidth="11670" windowHeight="5835" activeTab="0"/>
  </bookViews>
  <sheets>
    <sheet name="POISSON" sheetId="1" r:id="rId1"/>
  </sheets>
  <definedNames>
    <definedName name="__123Graph_A" hidden="1">'POISSON'!$C$8:$C$15</definedName>
    <definedName name="__123Graph_APOISSON" hidden="1">'POISSON'!$C$8:$C$15</definedName>
    <definedName name="__123Graph_X" hidden="1">'POISSON'!$A$8:$A$15</definedName>
    <definedName name="__123Graph_XPOISSON" hidden="1">'POISSON'!$A$8:$A$15</definedName>
    <definedName name="_Regression_Int" localSheetId="0" hidden="1">1</definedName>
    <definedName name="_xlnm.Print_Area" localSheetId="0">'POISSON'!$A$1:$F$18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<sst xmlns="http://schemas.openxmlformats.org/spreadsheetml/2006/main" count="11" uniqueCount="11">
  <si>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Mean number of defects:</t>
  </si>
  <si>
    <t>X</t>
  </si>
  <si>
    <t>X!</t>
  </si>
  <si>
    <t>Input:</t>
  </si>
  <si>
    <t>Output probability for number of defects (X):</t>
  </si>
  <si>
    <t>Exactly X</t>
  </si>
  <si>
    <t>X or less</t>
  </si>
  <si>
    <t>X or more</t>
  </si>
  <si>
    <t>POISSON</t>
  </si>
  <si>
    <t>Copy row 28 if X &gt; 20 is necessary.</t>
  </si>
  <si>
    <t>Poisson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</si>
</sst>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9"/>
  <sheetViews>
    <sheetView tabSelected="1" workbookViewId="0" topLeftCell="A1">
      <selection activeCell="C4" sqref="C4"/>
    </sheetView>
  </sheetViews>
  <sheetFormatPr defaultColWidth="9.75390625" defaultRowHeight="12.75"/>
  <cols>
    <col min="2" max="2" width="9.75390625" style="0" customWidth="1"/>
  </cols>
  <sheetData>
    <row r="1" spans="1:17" ht="12.75">
      <c r="A1" s="7" t="s">
        <v>8</v>
      </c>
      <c r="C1" s="7" t="s">
        <v>10</v>
      </c>
      <c r="D1" s="1"/>
      <c r="E1" s="2"/>
      <c r="F1" s="2"/>
      <c r="G1" s="3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 t="s">
        <v>9</v>
      </c>
      <c r="D2" s="2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9" t="s">
        <v>3</v>
      </c>
      <c r="B3" s="2"/>
      <c r="C3" s="2"/>
      <c r="D3" s="2"/>
      <c r="E3" s="2"/>
      <c r="F3" s="2"/>
      <c r="G3" s="2"/>
      <c r="H3" s="1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" t="s">
        <v>0</v>
      </c>
      <c r="B4" s="2"/>
      <c r="C4" s="8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0" t="s">
        <v>4</v>
      </c>
      <c r="B6" s="10"/>
      <c r="C6" s="10"/>
      <c r="D6" s="10"/>
      <c r="E6" s="2"/>
      <c r="F6" s="2"/>
      <c r="G6" s="3"/>
      <c r="H6" s="1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 t="s">
        <v>1</v>
      </c>
      <c r="B7" s="4" t="s">
        <v>5</v>
      </c>
      <c r="C7" s="4" t="s">
        <v>6</v>
      </c>
      <c r="D7" s="4" t="s">
        <v>7</v>
      </c>
      <c r="E7" s="5"/>
      <c r="F7" s="1" t="s">
        <v>2</v>
      </c>
      <c r="G7" s="2"/>
      <c r="H7" s="1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0</v>
      </c>
      <c r="B8" s="6">
        <f aca="true" t="shared" si="0" ref="B8:B28">IF(ISNA($C$4)=1,NA(),($C$4^A8*EXP(1)^-$C$4)/F8)</f>
        <v>0.1353352832366127</v>
      </c>
      <c r="C8" s="6">
        <f>IF(ISNA($C$4)=1,NA(),SUM(B8))</f>
        <v>0.1353352832366127</v>
      </c>
      <c r="D8" s="6">
        <f>IF(ISNA($C$4)=1,NA(),1)</f>
        <v>1</v>
      </c>
      <c r="E8" s="5"/>
      <c r="F8" s="1">
        <v>1</v>
      </c>
      <c r="G8" s="2"/>
      <c r="H8" s="1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1</v>
      </c>
      <c r="B9" s="6">
        <f t="shared" si="0"/>
        <v>0.2706705664732254</v>
      </c>
      <c r="C9" s="6">
        <f>IF(ISNA($C$4)=1,NA(),SUM($B$8:B9))</f>
        <v>0.4060058497098381</v>
      </c>
      <c r="D9" s="6">
        <f aca="true" t="shared" si="1" ref="D9:D28">IF(ISNA($C$8)=1,NA(),1-C8)</f>
        <v>0.8646647167633873</v>
      </c>
      <c r="E9" s="5"/>
      <c r="F9" s="1">
        <v>1</v>
      </c>
      <c r="G9" s="2"/>
      <c r="H9" s="1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2</v>
      </c>
      <c r="B10" s="6">
        <f t="shared" si="0"/>
        <v>0.2706705664732254</v>
      </c>
      <c r="C10" s="6">
        <f>IF(ISNA($C$4)=1,NA(),SUM($B$8:B10))</f>
        <v>0.6766764161830635</v>
      </c>
      <c r="D10" s="6">
        <f t="shared" si="1"/>
        <v>0.5939941502901619</v>
      </c>
      <c r="E10" s="5"/>
      <c r="F10" s="1">
        <v>2</v>
      </c>
      <c r="G10" s="2"/>
      <c r="H10" s="1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3</v>
      </c>
      <c r="B11" s="6">
        <f t="shared" si="0"/>
        <v>0.1804470443154836</v>
      </c>
      <c r="C11" s="6">
        <f>IF(ISNA($C$4)=1,NA(),SUM($B$8:B11))</f>
        <v>0.8571234604985472</v>
      </c>
      <c r="D11" s="6">
        <f t="shared" si="1"/>
        <v>0.3233235838169365</v>
      </c>
      <c r="E11" s="5"/>
      <c r="F11" s="1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4</v>
      </c>
      <c r="B12" s="6">
        <f t="shared" si="0"/>
        <v>0.0902235221577418</v>
      </c>
      <c r="C12" s="6">
        <f>IF(ISNA($C$4)=1,NA(),SUM($B$8:B12))</f>
        <v>0.9473469826562889</v>
      </c>
      <c r="D12" s="6">
        <f t="shared" si="1"/>
        <v>0.14287653950145285</v>
      </c>
      <c r="E12" s="5"/>
      <c r="F12" s="1">
        <v>24</v>
      </c>
      <c r="G12" s="3"/>
      <c r="H12" s="1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5</v>
      </c>
      <c r="B13" s="6">
        <f t="shared" si="0"/>
        <v>0.03608940886309672</v>
      </c>
      <c r="C13" s="6">
        <f>IF(ISNA($C$4)=1,NA(),SUM($B$8:B13))</f>
        <v>0.9834363915193857</v>
      </c>
      <c r="D13" s="6">
        <f t="shared" si="1"/>
        <v>0.052653017343711084</v>
      </c>
      <c r="E13" s="5"/>
      <c r="F13" s="1">
        <v>120</v>
      </c>
      <c r="G13" s="2"/>
      <c r="H13" s="1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6</v>
      </c>
      <c r="B14" s="6">
        <f t="shared" si="0"/>
        <v>0.012029802954365574</v>
      </c>
      <c r="C14" s="6">
        <f>IF(ISNA($C$4)=1,NA(),SUM($B$8:B14))</f>
        <v>0.9954661944737513</v>
      </c>
      <c r="D14" s="6">
        <f t="shared" si="1"/>
        <v>0.016563608480614334</v>
      </c>
      <c r="E14" s="5"/>
      <c r="F14" s="1">
        <v>720</v>
      </c>
      <c r="G14" s="2"/>
      <c r="H14" s="1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7</v>
      </c>
      <c r="B15" s="6">
        <f t="shared" si="0"/>
        <v>0.0034370865583901638</v>
      </c>
      <c r="C15" s="6">
        <f>IF(ISNA($C$4)=1,NA(),SUM($B$8:B15))</f>
        <v>0.9989032810321414</v>
      </c>
      <c r="D15" s="6">
        <f t="shared" si="1"/>
        <v>0.004533805526248713</v>
      </c>
      <c r="E15" s="5"/>
      <c r="F15" s="1">
        <v>5040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4">
        <v>8</v>
      </c>
      <c r="B16" s="6">
        <f t="shared" si="0"/>
        <v>0.0008592716395975409</v>
      </c>
      <c r="C16" s="6">
        <f>IF(ISNA($C$4)=1,NA(),SUM($B$8:B16))</f>
        <v>0.999762552671739</v>
      </c>
      <c r="D16" s="6">
        <f t="shared" si="1"/>
        <v>0.0010967189678585676</v>
      </c>
      <c r="E16" s="5"/>
      <c r="F16" s="1">
        <v>40320</v>
      </c>
      <c r="G16" s="3"/>
      <c r="H16" s="1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4">
        <v>9</v>
      </c>
      <c r="B17" s="6">
        <f t="shared" si="0"/>
        <v>0.00019094925324389798</v>
      </c>
      <c r="C17" s="6">
        <f>IF(ISNA($C$4)=1,NA(),SUM($B$8:B17))</f>
        <v>0.9999535019249829</v>
      </c>
      <c r="D17" s="6">
        <f t="shared" si="1"/>
        <v>0.0002374473282610312</v>
      </c>
      <c r="E17" s="5"/>
      <c r="F17" s="1">
        <v>362880</v>
      </c>
      <c r="G17" s="2"/>
      <c r="H17" s="1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10</v>
      </c>
      <c r="B18" s="6">
        <f t="shared" si="0"/>
        <v>3.818977698022832E-05</v>
      </c>
      <c r="C18" s="6">
        <f>IF(ISNA($C$4)=1,NA(),SUM($B$8:B18))</f>
        <v>0.9999916917019631</v>
      </c>
      <c r="D18" s="6">
        <f t="shared" si="1"/>
        <v>4.6498075017109564E-05</v>
      </c>
      <c r="E18" s="5"/>
      <c r="F18" s="1">
        <v>3628807</v>
      </c>
      <c r="G18" s="2"/>
      <c r="H18" s="1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f aca="true" t="shared" si="2" ref="A19:A28">A18+1</f>
        <v>11</v>
      </c>
      <c r="B19" s="6">
        <f t="shared" si="0"/>
        <v>6.943579985047532E-06</v>
      </c>
      <c r="C19" s="6">
        <f>IF(ISNA($C$4)=1,NA(),SUM($B$8:B19))</f>
        <v>0.9999986352819482</v>
      </c>
      <c r="D19" s="6">
        <f t="shared" si="1"/>
        <v>8.308298036885375E-06</v>
      </c>
      <c r="E19" s="5"/>
      <c r="F19" s="1">
        <v>39916968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">
        <f t="shared" si="2"/>
        <v>12</v>
      </c>
      <c r="B20" s="6">
        <f t="shared" si="0"/>
        <v>1.157261557514385E-06</v>
      </c>
      <c r="C20" s="6">
        <f>IF(ISNA($C$4)=1,NA(),SUM($B$8:B20))</f>
        <v>0.9999997925435057</v>
      </c>
      <c r="D20" s="6">
        <f t="shared" si="1"/>
        <v>1.3647180517883939E-06</v>
      </c>
      <c r="E20" s="5"/>
      <c r="F20" s="1">
        <v>479004350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4">
        <f t="shared" si="2"/>
        <v>13</v>
      </c>
      <c r="B21" s="6">
        <f t="shared" si="0"/>
        <v>1.7804005263006437E-07</v>
      </c>
      <c r="C21" s="6">
        <f>IF(ISNA($C$4)=1,NA(),SUM($B$8:B21))</f>
        <v>0.9999999705835583</v>
      </c>
      <c r="D21" s="6">
        <f t="shared" si="1"/>
        <v>2.0745649431663793E-07</v>
      </c>
      <c r="E21" s="5"/>
      <c r="F21" s="1">
        <v>6227063090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f t="shared" si="2"/>
        <v>14</v>
      </c>
      <c r="B22" s="6">
        <f t="shared" si="0"/>
        <v>2.5434275015530428E-08</v>
      </c>
      <c r="C22" s="6">
        <f>IF(ISNA($C$4)=1,NA(),SUM($B$8:B22))</f>
        <v>0.9999999960178333</v>
      </c>
      <c r="D22" s="6">
        <f t="shared" si="1"/>
        <v>2.9416441726937137E-08</v>
      </c>
      <c r="E22" s="5"/>
      <c r="F22" s="1">
        <v>87178945702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4">
        <f t="shared" si="2"/>
        <v>15</v>
      </c>
      <c r="B23" s="6">
        <f t="shared" si="0"/>
        <v>3.3912350380618685E-09</v>
      </c>
      <c r="C23" s="6">
        <f>IF(ISNA($C$4)=1,NA(),SUM($B$8:B23))</f>
        <v>0.9999999994090684</v>
      </c>
      <c r="D23" s="6">
        <f t="shared" si="1"/>
        <v>3.982166707494628E-09</v>
      </c>
      <c r="E23" s="5"/>
      <c r="F23" s="1">
        <v>1307684814330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f t="shared" si="2"/>
        <v>16</v>
      </c>
      <c r="B24" s="6">
        <f t="shared" si="0"/>
        <v>4.239042472464079E-10</v>
      </c>
      <c r="C24" s="6">
        <f>IF(ISNA($C$4)=1,NA(),SUM($B$8:B24))</f>
        <v>0.9999999998329726</v>
      </c>
      <c r="D24" s="6">
        <f t="shared" si="1"/>
        <v>5.909316369567819E-10</v>
      </c>
      <c r="E24" s="5"/>
      <c r="F24" s="1">
        <v>20922963569740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f t="shared" si="2"/>
        <v>17</v>
      </c>
      <c r="B25" s="6">
        <f t="shared" si="0"/>
        <v>4.987107838935509E-11</v>
      </c>
      <c r="C25" s="6">
        <f>IF(ISNA($C$4)=1,NA(),SUM($B$8:B25))</f>
        <v>0.9999999998828437</v>
      </c>
      <c r="D25" s="6">
        <f t="shared" si="1"/>
        <v>1.6702739191742921E-10</v>
      </c>
      <c r="E25" s="5"/>
      <c r="F25" s="1">
        <v>355690448598272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4">
        <f t="shared" si="2"/>
        <v>18</v>
      </c>
      <c r="B26" s="6">
        <f t="shared" si="0"/>
        <v>5.541230366029543E-12</v>
      </c>
      <c r="C26" s="6">
        <f>IF(ISNA($C$4)=1,NA(),SUM($B$8:B26))</f>
        <v>0.999999999888385</v>
      </c>
      <c r="D26" s="6">
        <f t="shared" si="1"/>
        <v>1.1715628467356964E-10</v>
      </c>
      <c r="E26" s="5"/>
      <c r="F26" s="1">
        <v>6402428728874372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4">
        <f t="shared" si="2"/>
        <v>19</v>
      </c>
      <c r="B27" s="6">
        <f t="shared" si="0"/>
        <v>5.832873853729886E-13</v>
      </c>
      <c r="C27" s="6">
        <f>IF(ISNA($C$4)=1,NA(),SUM($B$8:B27))</f>
        <v>0.9999999998889683</v>
      </c>
      <c r="D27" s="6">
        <f t="shared" si="1"/>
        <v>1.1161505053536303E-10</v>
      </c>
      <c r="E27" s="5"/>
      <c r="F27" s="1">
        <v>1.216461503486563E+17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f t="shared" si="2"/>
        <v>20</v>
      </c>
      <c r="B28" s="6">
        <f t="shared" si="0"/>
        <v>5.832873918061745E-14</v>
      </c>
      <c r="C28" s="6">
        <f>IF(ISNA($C$4)=1,NA(),SUM($B$8:B28))</f>
        <v>0.9999999998890265</v>
      </c>
      <c r="D28" s="6">
        <f t="shared" si="1"/>
        <v>1.1103173935822497E-10</v>
      </c>
      <c r="E28" s="5"/>
      <c r="F28" s="1">
        <v>2.4329229801399624E+18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mergeCells count="1">
    <mergeCell ref="A6:D6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 Research</dc:creator>
  <cp:keywords/>
  <dc:description/>
  <cp:lastModifiedBy>Everette Gardner</cp:lastModifiedBy>
  <cp:lastPrinted>2001-07-31T21:51:04Z</cp:lastPrinted>
  <dcterms:created xsi:type="dcterms:W3CDTF">2001-07-31T20:04:43Z</dcterms:created>
  <dcterms:modified xsi:type="dcterms:W3CDTF">2001-07-31T21:51:07Z</dcterms:modified>
  <cp:category/>
  <cp:version/>
  <cp:contentType/>
  <cp:contentStatus/>
</cp:coreProperties>
</file>