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heet1" sheetId="1" r:id="rId1"/>
    <sheet name="Sheet2" sheetId="2" r:id="rId2"/>
  </sheets>
  <definedNames>
    <definedName name="_xlnm.Print_Area" localSheetId="0">'Sheet1'!$A$1:$F$27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<sst xmlns="http://schemas.openxmlformats.org/spreadsheetml/2006/main" count="32" uniqueCount="25">
  <si>
    <t>NORMAL</t>
  </si>
  <si>
    <t>Probability values given Z</t>
  </si>
  <si>
    <t>Z</t>
  </si>
  <si>
    <t xml:space="preserve">  Normal deviate (INPUT CELL)</t>
  </si>
  <si>
    <t>P(Z)</t>
  </si>
  <si>
    <t xml:space="preserve">  Area below Z</t>
  </si>
  <si>
    <t>1-P(Z)</t>
  </si>
  <si>
    <t xml:space="preserve">  Area above Z</t>
  </si>
  <si>
    <t>A(Z)</t>
  </si>
  <si>
    <t xml:space="preserve">  Area between -Z and +Z</t>
  </si>
  <si>
    <t>1-A(Z)</t>
  </si>
  <si>
    <t xml:space="preserve">  Area in the tails (below -Z and above +Z)</t>
  </si>
  <si>
    <t>f(Z)</t>
  </si>
  <si>
    <t xml:space="preserve">  Density at Z</t>
  </si>
  <si>
    <t>Approximation for Z</t>
  </si>
  <si>
    <t xml:space="preserve">  Area above Z (INPUT CELL)</t>
  </si>
  <si>
    <t xml:space="preserve">  Normal deviate</t>
  </si>
  <si>
    <t>Sample size for variables data</t>
  </si>
  <si>
    <t>Confidence level</t>
  </si>
  <si>
    <t>Maximum sampling error</t>
  </si>
  <si>
    <t>Standard deviation</t>
  </si>
  <si>
    <t>Sample size</t>
  </si>
  <si>
    <t>Standard normal distribution template</t>
  </si>
  <si>
    <t>Sample size for attributes data (normal approximation to binomial)</t>
  </si>
  <si>
    <t>Estimated defect rate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</si>
</sst>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_)"/>
    <numFmt numFmtId="166" formatCode="0.000_)"/>
    <numFmt numFmtId="167" formatCode=";;;"/>
    <numFmt numFmtId="168" formatCode="0.0000"/>
    <numFmt numFmtId="169" formatCode="0.0"/>
    <numFmt numFmtId="170" formatCode="0.000"/>
    <numFmt numFmtId="171" formatCode="0.00000"/>
    <numFmt numFmtId="172" formatCode="0.00000000000000"/>
    <numFmt numFmtId="173" formatCode="0.0000000000000"/>
    <numFmt numFmtId="174" formatCode="0.000000000000"/>
    <numFmt numFmtId="175" formatCode="0.00000000000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%"/>
    <numFmt numFmtId="182" formatCode="_(* #,##0.0_);_(* \(#,##0.0\);_(* &quot;-&quot;??_);_(@_)"/>
    <numFmt numFmtId="183" formatCode="_(* #,##0_);_(* \(#,##0\);_(* &quot;-&quot;??_);_(@_)"/>
    <numFmt numFmtId="184" formatCode="0.00;[Red]0.00"/>
    <numFmt numFmtId="185" formatCode="0.0;[Red]0.0"/>
    <numFmt numFmtId="186" formatCode="0;[Red]0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fill"/>
      <protection/>
    </xf>
    <xf numFmtId="165" fontId="1" fillId="2" borderId="1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left"/>
      <protection/>
    </xf>
    <xf numFmtId="165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 horizontal="fill"/>
      <protection/>
    </xf>
    <xf numFmtId="168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NumberFormat="1" applyFont="1" applyAlignment="1" applyProtection="1">
      <alignment/>
      <protection/>
    </xf>
    <xf numFmtId="10" fontId="1" fillId="2" borderId="1" xfId="19" applyNumberFormat="1" applyFont="1" applyFill="1" applyBorder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186" fontId="0" fillId="0" borderId="0" xfId="15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125" zoomScaleNormal="125" workbookViewId="0" topLeftCell="A1">
      <selection activeCell="A1" sqref="A1"/>
    </sheetView>
  </sheetViews>
  <sheetFormatPr defaultColWidth="9.140625" defaultRowHeight="12.75"/>
  <cols>
    <col min="4" max="4" width="12.57421875" style="0" customWidth="1"/>
  </cols>
  <sheetData>
    <row r="1" spans="1:15" ht="12.75">
      <c r="A1" s="1" t="s">
        <v>0</v>
      </c>
      <c r="C1" s="1" t="s">
        <v>22</v>
      </c>
      <c r="D1" s="2"/>
      <c r="E1" s="2"/>
      <c r="F1" s="3"/>
      <c r="G1" s="2"/>
      <c r="J1" s="2"/>
      <c r="K1" s="4"/>
      <c r="L1" s="2"/>
      <c r="M1" s="2"/>
      <c r="O1" s="2"/>
    </row>
    <row r="2" spans="1:15" ht="12.75">
      <c r="A2" s="2"/>
      <c r="B2" s="2"/>
      <c r="C2" s="2"/>
      <c r="D2" s="2"/>
      <c r="E2" s="2"/>
      <c r="F2" s="2"/>
      <c r="G2" s="2"/>
      <c r="J2" s="2"/>
      <c r="K2" s="4"/>
      <c r="L2" s="2"/>
      <c r="M2" s="2"/>
      <c r="O2" s="2"/>
    </row>
    <row r="3" spans="1:15" ht="12.75">
      <c r="A3" s="1" t="s">
        <v>1</v>
      </c>
      <c r="C3" s="5"/>
      <c r="D3" s="5"/>
      <c r="E3" s="5"/>
      <c r="F3" s="5"/>
      <c r="G3" s="5"/>
      <c r="H3" s="5"/>
      <c r="I3" s="2"/>
      <c r="J3" s="2"/>
      <c r="K3" s="2"/>
      <c r="L3" s="2"/>
      <c r="M3" s="2"/>
      <c r="N3" s="2"/>
      <c r="O3" s="2"/>
    </row>
    <row r="4" spans="1:15" ht="12.75">
      <c r="A4" s="3" t="s">
        <v>2</v>
      </c>
      <c r="B4" s="6">
        <v>1.96</v>
      </c>
      <c r="C4" s="3" t="s">
        <v>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>
      <c r="A5" s="3" t="s">
        <v>4</v>
      </c>
      <c r="B5" s="8">
        <f>NORMDIST(B4,0,1,TRUE)</f>
        <v>0.9750021748190105</v>
      </c>
      <c r="C5" s="3" t="s">
        <v>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7" t="s">
        <v>6</v>
      </c>
      <c r="B6" s="8">
        <f>1-B5</f>
        <v>0.024997825180989475</v>
      </c>
      <c r="C6" s="3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3" t="s">
        <v>8</v>
      </c>
      <c r="B7" s="8">
        <f>1-B8</f>
        <v>0.950004349638021</v>
      </c>
      <c r="C7" s="3" t="s">
        <v>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3" t="s">
        <v>10</v>
      </c>
      <c r="B8" s="8">
        <f>IF(B4&lt;0,2*B5,2*B6)</f>
        <v>0.04999565036197895</v>
      </c>
      <c r="C8" s="3" t="s">
        <v>11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3" t="s">
        <v>12</v>
      </c>
      <c r="B9" s="8">
        <f>NORMDIST(B4,0,1,FALSE)</f>
        <v>0.05844094433345146</v>
      </c>
      <c r="C9" s="3" t="s">
        <v>13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2:15" ht="12.75">
      <c r="B10" s="9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1" t="s">
        <v>14</v>
      </c>
      <c r="B11" s="10"/>
      <c r="C11" s="5"/>
      <c r="D11" s="5"/>
      <c r="E11" s="5"/>
      <c r="F11" s="5"/>
      <c r="G11" s="5"/>
      <c r="H11" s="5"/>
      <c r="I11" s="2"/>
      <c r="J11" s="2"/>
      <c r="K11" s="2"/>
      <c r="L11" s="2"/>
      <c r="M11" s="2"/>
      <c r="N11" s="2"/>
      <c r="O11" s="2"/>
    </row>
    <row r="12" spans="1:15" ht="12.75">
      <c r="A12" s="3" t="s">
        <v>6</v>
      </c>
      <c r="B12" s="6">
        <f>B6</f>
        <v>0.024997825180989475</v>
      </c>
      <c r="C12" s="3" t="s">
        <v>15</v>
      </c>
      <c r="D12" s="2"/>
      <c r="E12" s="2"/>
      <c r="F12" s="13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3" t="s">
        <v>2</v>
      </c>
      <c r="B13" s="11">
        <f>-NORMSINV(B12)</f>
        <v>1.9600000000000009</v>
      </c>
      <c r="C13" s="3" t="s">
        <v>16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5" ht="12.75">
      <c r="A15" s="12" t="s">
        <v>17</v>
      </c>
    </row>
    <row r="16" spans="1:4" ht="12.75">
      <c r="A16" t="s">
        <v>18</v>
      </c>
      <c r="D16" s="6">
        <v>0.95</v>
      </c>
    </row>
    <row r="17" spans="1:4" ht="12.75">
      <c r="A17" t="s">
        <v>19</v>
      </c>
      <c r="D17" s="6">
        <v>0.1</v>
      </c>
    </row>
    <row r="18" spans="1:4" ht="12.75">
      <c r="A18" t="s">
        <v>20</v>
      </c>
      <c r="D18" s="6">
        <v>0.47</v>
      </c>
    </row>
    <row r="19" spans="1:4" ht="12.75">
      <c r="A19" t="s">
        <v>2</v>
      </c>
      <c r="D19" s="11">
        <f>-NORMSINV((1-D16)/2)</f>
        <v>1.959962787408407</v>
      </c>
    </row>
    <row r="20" spans="1:4" ht="12.75">
      <c r="A20" t="s">
        <v>21</v>
      </c>
      <c r="D20" s="15">
        <f>(D19^2*D18^2)/D17^2</f>
        <v>84.8577216880884</v>
      </c>
    </row>
    <row r="22" ht="12.75">
      <c r="A22" s="12" t="s">
        <v>23</v>
      </c>
    </row>
    <row r="23" spans="1:4" ht="12.75">
      <c r="A23" t="s">
        <v>18</v>
      </c>
      <c r="D23" s="6">
        <v>0.9</v>
      </c>
    </row>
    <row r="24" spans="1:4" ht="12.75">
      <c r="A24" t="s">
        <v>24</v>
      </c>
      <c r="D24" s="14">
        <v>0.005</v>
      </c>
    </row>
    <row r="25" spans="1:4" ht="12.75">
      <c r="A25" t="s">
        <v>19</v>
      </c>
      <c r="D25" s="14">
        <v>0.0025</v>
      </c>
    </row>
    <row r="26" spans="1:4" ht="12.75">
      <c r="A26" t="s">
        <v>2</v>
      </c>
      <c r="D26" s="11">
        <f>-NORMSINV((1-D23)/2)</f>
        <v>1.6448534756699833</v>
      </c>
    </row>
    <row r="27" spans="1:4" ht="12.75">
      <c r="A27" t="s">
        <v>21</v>
      </c>
      <c r="D27" s="16">
        <f>D26^2*D24*(1-D24)/D25^2</f>
        <v>2153.612193313205</v>
      </c>
    </row>
  </sheetData>
  <printOptions gridLines="1" headings="1"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Everette Gardner</dc:creator>
  <cp:keywords/>
  <dc:description/>
  <cp:lastModifiedBy>Everette Gardner</cp:lastModifiedBy>
  <cp:lastPrinted>2005-02-04T21:17:31Z</cp:lastPrinted>
  <dcterms:created xsi:type="dcterms:W3CDTF">2001-07-31T20:15:09Z</dcterms:created>
  <dcterms:modified xsi:type="dcterms:W3CDTF">2005-02-04T21:18:16Z</dcterms:modified>
  <cp:category/>
  <cp:version/>
  <cp:contentType/>
  <cp:contentStatus/>
</cp:coreProperties>
</file>